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rawozdania finansowe\Materiały do RI roczne 2024\"/>
    </mc:Choice>
  </mc:AlternateContent>
  <xr:revisionPtr revIDLastSave="0" documentId="13_ncr:1_{BBEB7CAB-4D9E-4A71-B3A6-3DFBC860EADE}" xr6:coauthVersionLast="47" xr6:coauthVersionMax="47" xr10:uidLastSave="{00000000-0000-0000-0000-000000000000}"/>
  <bookViews>
    <workbookView xWindow="28680" yWindow="-120" windowWidth="29040" windowHeight="17640" tabRatio="746" xr2:uid="{00000000-000D-0000-FFFF-FFFF00000000}"/>
  </bookViews>
  <sheets>
    <sheet name="Cover" sheetId="1" r:id="rId1"/>
    <sheet name="Balance sheet" sheetId="2" r:id="rId2"/>
    <sheet name="Income statement" sheetId="3" r:id="rId3"/>
    <sheet name="Cash flows" sheetId="4" r:id="rId4"/>
    <sheet name="Employee benefits" sheetId="5" state="hidden" r:id="rId5"/>
    <sheet name="Employee benefits " sheetId="9" r:id="rId6"/>
    <sheet name="External services" sheetId="6" state="hidden" r:id="rId7"/>
    <sheet name="External services " sheetId="10" r:id="rId8"/>
    <sheet name="Financial income" sheetId="7" r:id="rId9"/>
    <sheet name="Basic financial ratios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52" i="3" l="1"/>
  <c r="BU52" i="3"/>
  <c r="BB11" i="10"/>
  <c r="BB5" i="10"/>
  <c r="BA11" i="10"/>
  <c r="BA5" i="10" s="1"/>
  <c r="AV15" i="9"/>
  <c r="AV7" i="9"/>
  <c r="BT37" i="3"/>
  <c r="BS37" i="3"/>
  <c r="BS26" i="3"/>
  <c r="BT22" i="3"/>
  <c r="BS22" i="3"/>
  <c r="BS13" i="3"/>
  <c r="BT7" i="3"/>
  <c r="BS7" i="3"/>
  <c r="BS6" i="3" s="1"/>
  <c r="BS21" i="3"/>
  <c r="BS20" i="3" s="1"/>
  <c r="BT13" i="3"/>
  <c r="BT26" i="3"/>
  <c r="BT21" i="3"/>
  <c r="BT20" i="3" s="1"/>
  <c r="BS52" i="3"/>
  <c r="BT52" i="3"/>
  <c r="BT21" i="2"/>
  <c r="BT42" i="2"/>
  <c r="BT5" i="2"/>
  <c r="BT53" i="2"/>
  <c r="BT36" i="2"/>
  <c r="BS42" i="2"/>
  <c r="BS5" i="2"/>
  <c r="BS36" i="2"/>
  <c r="BS21" i="2"/>
  <c r="BS53" i="2"/>
  <c r="AZ11" i="10"/>
  <c r="AZ5" i="10" s="1"/>
  <c r="AU15" i="9"/>
  <c r="AU7" i="9"/>
  <c r="BR22" i="3"/>
  <c r="BR13" i="3"/>
  <c r="BR37" i="3"/>
  <c r="BR7" i="3"/>
  <c r="BR6" i="3" s="1"/>
  <c r="BR52" i="3"/>
  <c r="BR26" i="3"/>
  <c r="BR36" i="2"/>
  <c r="BR42" i="2"/>
  <c r="BR53" i="2"/>
  <c r="BR5" i="2"/>
  <c r="BR21" i="2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C52" i="3"/>
  <c r="BM52" i="3"/>
  <c r="BE52" i="3"/>
  <c r="BF52" i="3"/>
  <c r="BG52" i="3"/>
  <c r="BL52" i="3"/>
  <c r="BI52" i="3"/>
  <c r="BN52" i="3"/>
  <c r="BJ52" i="3"/>
  <c r="BH52" i="3"/>
  <c r="BK52" i="3"/>
  <c r="BO52" i="3"/>
  <c r="BT6" i="3" l="1"/>
  <c r="BT5" i="3" s="1"/>
  <c r="BT49" i="3" s="1"/>
  <c r="BT55" i="3" s="1"/>
  <c r="BT57" i="3" s="1"/>
  <c r="BR21" i="3"/>
  <c r="BR20" i="3" s="1"/>
  <c r="BR5" i="3" s="1"/>
  <c r="BR49" i="3" s="1"/>
  <c r="BR55" i="3" s="1"/>
  <c r="BR57" i="3" s="1"/>
  <c r="BS5" i="3"/>
  <c r="BS49" i="3" s="1"/>
  <c r="BS55" i="3" s="1"/>
  <c r="BS57" i="3" s="1"/>
  <c r="BT35" i="2"/>
  <c r="BR66" i="2"/>
  <c r="BT66" i="2"/>
  <c r="BS66" i="2"/>
  <c r="BS35" i="2"/>
  <c r="BR35" i="2"/>
</calcChain>
</file>

<file path=xl/sharedStrings.xml><?xml version="1.0" encoding="utf-8"?>
<sst xmlns="http://schemas.openxmlformats.org/spreadsheetml/2006/main" count="559" uniqueCount="330">
  <si>
    <t>THE DOCUMENT HAS BEEN PREPARED FOR INFORMATION PURPOSES ONLY;
THE OFFICIAL SOURCE OF FINANCIAL DATA ARE FINANCIAL REPORTS 
OF THE WARSAW STOCK EXCHANGE GROUP</t>
  </si>
  <si>
    <t>CONSOLIDATED STATEMENTS OF FINANCIAL POSITION
in PLN thousand, under IFRS</t>
  </si>
  <si>
    <t>As at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</si>
  <si>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</si>
  <si>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</si>
  <si>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</si>
  <si>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</si>
  <si>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</si>
  <si>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</si>
  <si>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</si>
  <si>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</si>
  <si>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</si>
  <si>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</si>
  <si>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</si>
  <si>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</si>
  <si>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</si>
  <si>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</si>
  <si>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</si>
  <si>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</si>
  <si>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</si>
  <si>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</si>
  <si>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</si>
  <si>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</si>
  <si>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</si>
  <si>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</si>
  <si>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</si>
  <si>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Non-current assets</t>
  </si>
  <si>
    <t>Deferred tax assets</t>
  </si>
  <si>
    <t>Available for sale financial assets</t>
  </si>
  <si>
    <t>Financial assets held to maturity</t>
  </si>
  <si>
    <t>Prepayments</t>
  </si>
  <si>
    <t>Current assets</t>
  </si>
  <si>
    <t>Inventories</t>
  </si>
  <si>
    <t>Corporate income tax receivable</t>
  </si>
  <si>
    <t>Available-for-sale financial assets</t>
  </si>
  <si>
    <t>Assets held for sale</t>
  </si>
  <si>
    <t>Total assets</t>
  </si>
  <si>
    <t>Share capital</t>
  </si>
  <si>
    <t>Other reserves</t>
  </si>
  <si>
    <t>Employee benefits payable</t>
  </si>
  <si>
    <t>Finance lease liabilities</t>
  </si>
  <si>
    <t>Loans and borrowings</t>
  </si>
  <si>
    <t>Trade payables</t>
  </si>
  <si>
    <t>Liabilities directly related to assets held for sale</t>
  </si>
  <si>
    <t>Total equity and liabilities</t>
  </si>
  <si>
    <t>CONSOLIDATED STATEMENT OF COMPREHENSIVE INCOME
in PLN thousand, under IFRS</t>
  </si>
  <si>
    <t>Twelve-month period
ended December, 31</t>
  </si>
  <si>
    <t>Three-month period ended</t>
  </si>
  <si>
    <t>Revenue</t>
  </si>
  <si>
    <t>Financial market</t>
  </si>
  <si>
    <t>Trading</t>
  </si>
  <si>
    <t>Listing</t>
  </si>
  <si>
    <t>Information services</t>
  </si>
  <si>
    <t>Commodity market</t>
  </si>
  <si>
    <t>Trading in electricity</t>
  </si>
  <si>
    <t>Trading in gas</t>
  </si>
  <si>
    <t>Other fees paid by market participants</t>
  </si>
  <si>
    <t>Operating a register of certificates of origin</t>
  </si>
  <si>
    <t>Clearing</t>
  </si>
  <si>
    <t>Other revenues</t>
  </si>
  <si>
    <t>Operating expenses</t>
  </si>
  <si>
    <t>Depreciation and amortization</t>
  </si>
  <si>
    <t>Salaries</t>
  </si>
  <si>
    <t>Other employee costs</t>
  </si>
  <si>
    <t>Fees and charges</t>
  </si>
  <si>
    <t>External services</t>
  </si>
  <si>
    <t>Other operating expenses</t>
  </si>
  <si>
    <t>Other income</t>
  </si>
  <si>
    <t>Other expenses</t>
  </si>
  <si>
    <t>Operating profit</t>
  </si>
  <si>
    <t>Financial income</t>
  </si>
  <si>
    <t>Net financial income</t>
  </si>
  <si>
    <t>Income tax</t>
  </si>
  <si>
    <t>Net profit for the period</t>
  </si>
  <si>
    <t>CONSOLIDATED STATEMENTS OF CASH FLOW
in PLN thousand, under IFRS</t>
  </si>
  <si>
    <t>Nine-month period
ended September, 30</t>
  </si>
  <si>
    <t>Three-month period
ended March, 31</t>
  </si>
  <si>
    <t>Cash generated from operations</t>
  </si>
  <si>
    <t>Purchases of financial assets available for sale</t>
  </si>
  <si>
    <t>Acquisition of shares of the associates</t>
  </si>
  <si>
    <t>Acquisition of subsidiary less acquired cash</t>
  </si>
  <si>
    <t>Acquisition of non-controlling interests</t>
  </si>
  <si>
    <t>Redemption/ sale of financial assets available for sale</t>
  </si>
  <si>
    <t>Purchases of bonds held to maturity</t>
  </si>
  <si>
    <t>Redemption of financial assets held to maturity</t>
  </si>
  <si>
    <t>Interest received</t>
  </si>
  <si>
    <t>Dividends received</t>
  </si>
  <si>
    <t>Other</t>
  </si>
  <si>
    <t>Transactions related to loans and borrowings</t>
  </si>
  <si>
    <t>Lease repayments</t>
  </si>
  <si>
    <t>Proceeds from bond issue</t>
  </si>
  <si>
    <t>Taken to assets held for sale</t>
  </si>
  <si>
    <t>EXTERNAL SERVICES
in PLN thousand, under IFRS</t>
  </si>
  <si>
    <t>Maintenance of property, plant and equipment 
and intangible assets</t>
  </si>
  <si>
    <t>Security</t>
  </si>
  <si>
    <t>Data transmission lines</t>
  </si>
  <si>
    <t>Fixed and mobile telecommunication services</t>
  </si>
  <si>
    <t>Software modifications</t>
  </si>
  <si>
    <t>Market promotion, education and development</t>
  </si>
  <si>
    <t>Advisory and audit services</t>
  </si>
  <si>
    <t>Legal services and translation</t>
  </si>
  <si>
    <t>Cleaning</t>
  </si>
  <si>
    <t>Press ads</t>
  </si>
  <si>
    <t>Training</t>
  </si>
  <si>
    <t>Other external services</t>
  </si>
  <si>
    <t>FINANCIAL INCOME
in PLN thousand, under IFRS</t>
  </si>
  <si>
    <t>Interest on bank deposits and current account</t>
  </si>
  <si>
    <t>Interest, including:</t>
  </si>
  <si>
    <t>- interest from available for sale financial assets</t>
  </si>
  <si>
    <t>- interest from financial assets held to maturity</t>
  </si>
  <si>
    <t>Income on sale of financial assets available for sale</t>
  </si>
  <si>
    <t>Dividends</t>
  </si>
  <si>
    <t>BASIC FINANCIAL RATIOS</t>
  </si>
  <si>
    <t>EMPLOYEE BENEFITS
in PLN thousand, under IFRS</t>
  </si>
  <si>
    <t>Employee benefits</t>
  </si>
  <si>
    <t>Wages and salaries</t>
  </si>
  <si>
    <t>Other employee benefits (prohibition of competition)</t>
  </si>
  <si>
    <t>Termination payments</t>
  </si>
  <si>
    <t>Employee cost concerning jubilee bonus</t>
  </si>
  <si>
    <t>Social security costs (contribution under the state pension scheme)</t>
  </si>
  <si>
    <t>Retirement benefit costs, defined benefit plans</t>
  </si>
  <si>
    <t>Retirement benefit costs, defined contribution plans</t>
  </si>
  <si>
    <t>Other current service benefits (including: medical services, lunch subsidies, Social Fund)</t>
  </si>
  <si>
    <t>31.12.2015</t>
  </si>
  <si>
    <t>Twelve-month period ended December, 31</t>
  </si>
  <si>
    <t>Buy-back of bonds issued</t>
  </si>
  <si>
    <t>Acquisition of available-for-sale financial assets</t>
  </si>
  <si>
    <t>Salaries and employee benefits</t>
  </si>
  <si>
    <t>Salaries:</t>
  </si>
  <si>
    <t>Payroll:</t>
  </si>
  <si>
    <t>Gross remuneration</t>
  </si>
  <si>
    <t>Annual and discretionary bonuses</t>
  </si>
  <si>
    <t>Jubilee awards</t>
  </si>
  <si>
    <t>Retirement benefits and reorganisation severance pay</t>
  </si>
  <si>
    <t xml:space="preserve">Non-competition </t>
  </si>
  <si>
    <t>Supplementary payroll</t>
  </si>
  <si>
    <t>Other employee benefits:</t>
  </si>
  <si>
    <t>Social security costs</t>
  </si>
  <si>
    <t>Employee Pension Plan</t>
  </si>
  <si>
    <t>Other benefits (including medical services, lunch subsidies, sports, insurance, etc.)</t>
  </si>
  <si>
    <t>Twelve-month period ended 31 December</t>
  </si>
  <si>
    <t>IT infrastructure maintenance</t>
  </si>
  <si>
    <t>Software modification</t>
  </si>
  <si>
    <t>Repair and maintenance of installations</t>
  </si>
  <si>
    <t>Phone and mobile phone services</t>
  </si>
  <si>
    <t>Transportation services</t>
  </si>
  <si>
    <t>Promotion, education, market development</t>
  </si>
  <si>
    <t>Market liquidity support</t>
  </si>
  <si>
    <t>Mail fees</t>
  </si>
  <si>
    <t>Bank fees</t>
  </si>
  <si>
    <t>Translation</t>
  </si>
  <si>
    <t>EXTERNAL SERVICE CHARGES
PLN'000
consolidated, under IFRS</t>
  </si>
  <si>
    <t>The document was prepared based on Consolidated Financial Statements of the GPW Group which were included in the International Offering Circular and Financial Reports of GPW Group. Only full-year data are audited.</t>
  </si>
  <si>
    <t>31.03.2016</t>
  </si>
  <si>
    <t>30.06.2016</t>
  </si>
  <si>
    <t>30.09.2016</t>
  </si>
  <si>
    <t>31.12.2016</t>
  </si>
  <si>
    <t>International (energy) market services</t>
  </si>
  <si>
    <t>Gains on dilution of investment in an associate</t>
  </si>
  <si>
    <t>31.03.2017</t>
  </si>
  <si>
    <t>30.06.2017</t>
  </si>
  <si>
    <t>30.09.2017</t>
  </si>
  <si>
    <t>Paid interest on loans and advances</t>
  </si>
  <si>
    <t>31.12.2017</t>
  </si>
  <si>
    <t>31.03.2018</t>
  </si>
  <si>
    <t xml:space="preserve">Financial assets measured at fair value through other comprehensive income </t>
  </si>
  <si>
    <t>Financial assets measured at amortised cost</t>
  </si>
  <si>
    <t>30.06.2018</t>
  </si>
  <si>
    <t>Contract assets</t>
  </si>
  <si>
    <t>Six-month period   
ended June, 30</t>
  </si>
  <si>
    <t>30.09.2018</t>
  </si>
  <si>
    <t>Sale of available-for-sale financial assets</t>
  </si>
  <si>
    <t>Payment for the purchase of shares by PFR and BIK</t>
  </si>
  <si>
    <t>31.12.2018</t>
  </si>
  <si>
    <t>Interest on bank deposits (over 3 months)</t>
  </si>
  <si>
    <t>Interest on certificates of deposit</t>
  </si>
  <si>
    <t>Interest on corporate bonds</t>
  </si>
  <si>
    <t>Gains on sale of Aquis and loss of control of PAR</t>
  </si>
  <si>
    <t>Investment in entities measured by equity method</t>
  </si>
  <si>
    <t>Right-to-use assets</t>
  </si>
  <si>
    <t>Lease liabilities</t>
  </si>
  <si>
    <t>31.03.2019</t>
  </si>
  <si>
    <t>30.06.2019</t>
  </si>
  <si>
    <t>30.09.2019</t>
  </si>
  <si>
    <t>Investment in non-consolidated subsidiaries</t>
  </si>
  <si>
    <t>Loan granted to a related party</t>
  </si>
  <si>
    <t>Payments towards share capital of subsidiaries excluded from consolidation</t>
  </si>
  <si>
    <t>Repayment of a loan by a related party</t>
  </si>
  <si>
    <t>Grants received</t>
  </si>
  <si>
    <t>Interest on subleases</t>
  </si>
  <si>
    <t>Investments in joint ventures</t>
  </si>
  <si>
    <t>Property, plant and equipment</t>
  </si>
  <si>
    <t>Intangible assets</t>
  </si>
  <si>
    <t>Other non-current assets</t>
  </si>
  <si>
    <t>Trade receivables and other receivables</t>
  </si>
  <si>
    <t>Sublease receivables</t>
  </si>
  <si>
    <t>Other current assets</t>
  </si>
  <si>
    <t>Non-controlling interests</t>
  </si>
  <si>
    <t>Liabilities on bonds issue</t>
  </si>
  <si>
    <t>Contract liabilities</t>
  </si>
  <si>
    <t>Accruals and deferred income</t>
  </si>
  <si>
    <t>Deferred tax liability</t>
  </si>
  <si>
    <t>Other liabilities</t>
  </si>
  <si>
    <t>Provisions for other liabilities and other charges</t>
  </si>
  <si>
    <t>Equities and other equity-related instruments</t>
  </si>
  <si>
    <t>Derivatives</t>
  </si>
  <si>
    <t>Debt instruments</t>
  </si>
  <si>
    <t>Other cash instruments</t>
  </si>
  <si>
    <t>Listing fees</t>
  </si>
  <si>
    <t>Fees for admission and introduction and other fees</t>
  </si>
  <si>
    <t>Information services and revenue from the calculation of reference rates</t>
  </si>
  <si>
    <t xml:space="preserve">     Spot</t>
  </si>
  <si>
    <t xml:space="preserve">     Forward</t>
  </si>
  <si>
    <t>Transactions in property rights to certificates of origin</t>
  </si>
  <si>
    <t>including: fees paid to PFSA</t>
  </si>
  <si>
    <t>External service charges</t>
  </si>
  <si>
    <t>Financial expenses</t>
  </si>
  <si>
    <t>Share of profit/(losses) of entities measured by equity method</t>
  </si>
  <si>
    <t>Profit before tax</t>
  </si>
  <si>
    <t>Total net cash flows from operating activities</t>
  </si>
  <si>
    <t>Income tax (paid)/refunded</t>
  </si>
  <si>
    <t>Total net cash flows from investing activities</t>
  </si>
  <si>
    <t>Total net cash flows from financing activities</t>
  </si>
  <si>
    <t>Purchase of property, plant and equipment and advances for property, plant and equipment</t>
  </si>
  <si>
    <t>Purchase of intangible assets and advances for intangible assets</t>
  </si>
  <si>
    <t>Sale of property, plant and equipment and intangible assets</t>
  </si>
  <si>
    <t>Interest on financial assets measured at amortised cost</t>
  </si>
  <si>
    <t>Sublease payments (interest)</t>
  </si>
  <si>
    <t>Sublease payments (principal)</t>
  </si>
  <si>
    <t>Dividend paid</t>
  </si>
  <si>
    <t xml:space="preserve">Interest paid on bonds </t>
  </si>
  <si>
    <t>Lease payments (principal)</t>
  </si>
  <si>
    <t>Lease payments (interest)</t>
  </si>
  <si>
    <t>Impact of fx rates on cash balance in currencies</t>
  </si>
  <si>
    <t>Cash and cash equivalents - opening balance</t>
  </si>
  <si>
    <t>Cash and cash equivalents - closing balance</t>
  </si>
  <si>
    <t>TBSP market maintenance services</t>
  </si>
  <si>
    <t>Total IT cost:</t>
  </si>
  <si>
    <t>Total office space and office equipment maintenance:</t>
  </si>
  <si>
    <t>Lease, rental and maintenance of vehicles</t>
  </si>
  <si>
    <t>Advisory (including: legal, business consulting, audit)</t>
  </si>
  <si>
    <t>Other financial income</t>
  </si>
  <si>
    <t>Cash and cash equivalents</t>
  </si>
  <si>
    <t>Gain / (loss) on impairment of receivables</t>
  </si>
  <si>
    <t>Purchase of shares in a related party</t>
  </si>
  <si>
    <t>Net (decrease) / increase in cash and cash equivalents</t>
  </si>
  <si>
    <t>Aktywa finansowe wyceniane wg zamortyzowanego kosztu</t>
  </si>
  <si>
    <t>Interests received on granted loans</t>
  </si>
  <si>
    <t xml:space="preserve">Financial assets measured at fair value through profit or loss </t>
  </si>
  <si>
    <t>2012*</t>
  </si>
  <si>
    <t>2013*</t>
  </si>
  <si>
    <t>2014*</t>
  </si>
  <si>
    <t>2015*</t>
  </si>
  <si>
    <t>2016*</t>
  </si>
  <si>
    <t>Maintenance fees****</t>
  </si>
  <si>
    <t>(Loss) on impairment of investment in other entities***</t>
  </si>
  <si>
    <t>Grants repaid</t>
  </si>
  <si>
    <t xml:space="preserve">Equity </t>
  </si>
  <si>
    <t>Retained earnings</t>
  </si>
  <si>
    <t xml:space="preserve">Non-current liabilities </t>
  </si>
  <si>
    <t xml:space="preserve">Current liabilities </t>
  </si>
  <si>
    <t>Corporate income tax payable</t>
  </si>
  <si>
    <t>Agricultural exchange market</t>
  </si>
  <si>
    <t>Nieruchomość inwestycyjna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</si>
  <si>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Includes the impact of IFRS 9 implementation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</si>
  <si>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</si>
  <si>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</si>
  <si>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</si>
  <si>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</si>
  <si>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</si>
  <si>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</si>
  <si>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</si>
  <si>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</si>
  <si>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</si>
  <si>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Financial data includes TGE Corporate Income Tax correction for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</si>
  <si>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Revenues related to the activity of TGE on international markets have been reclassified from other revenues (operating) to other revenues from sales.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</si>
  <si>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From 4Q2020 included in financial incomes or costs accordingly.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</si>
  <si>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Presented as rent and other maintenance fees until the end of 2018 and the implementation of IFRS 16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</si>
  <si>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</si>
  <si>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</si>
  <si>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</si>
  <si>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</si>
  <si>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</si>
  <si>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</si>
  <si>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</si>
  <si>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</si>
  <si>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</si>
  <si>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</si>
  <si>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</si>
  <si>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</si>
  <si>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</si>
  <si>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</si>
  <si>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</si>
  <si>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</si>
  <si>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Operating profit + D&amp;A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</si>
  <si>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EBITDA margin means EBITDA divided by revenue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</si>
  <si>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Operating profit margin means operating profit divided by revenue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</si>
  <si>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ROE means profit for the last 12 months divided by the average equity for the last 12 months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</si>
  <si>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</si>
  <si>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EBITDA margin (%)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</si>
  <si>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Operating profit margin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</si>
  <si>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Return on equity (ROE) (%)  </t>
    </r>
    <r>
      <rPr>
        <vertAlign val="superscript"/>
        <sz val="6"/>
        <color rgb="FF000000"/>
        <rFont val="Verdana"/>
        <family val="2"/>
        <charset val="238"/>
      </rPr>
      <t>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</si>
  <si>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</si>
  <si>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</si>
  <si>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</si>
  <si>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</si>
  <si>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</si>
  <si>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</si>
  <si>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</si>
  <si>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</si>
  <si>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</si>
  <si>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</si>
  <si>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</si>
  <si>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</si>
  <si>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t>Year ended December, 31</t>
  </si>
  <si>
    <t>Purchase of financial assets at fair value through other comprehensive income</t>
  </si>
  <si>
    <t>Cash in the subsidiary acquired after deduction of payment</t>
  </si>
  <si>
    <t>Foreign exchange translation reserve</t>
  </si>
  <si>
    <t>Establishing deposits and subscription of bonds</t>
  </si>
  <si>
    <t>Inflow related to the expiry of deposits and the maturity of bonds</t>
  </si>
  <si>
    <t>Profit for the period attributable to shareholders of the parent entity</t>
  </si>
  <si>
    <t>Armenia Securities Exchange</t>
  </si>
  <si>
    <t>Exchange operations</t>
  </si>
  <si>
    <t>Depository operations</t>
  </si>
  <si>
    <t xml:space="preserve">     Futures</t>
  </si>
  <si>
    <t>Interest paid on loan by a related party</t>
  </si>
  <si>
    <t>Increase in share capital</t>
  </si>
  <si>
    <r>
      <t xml:space="preserve">The Giełda Papierów Wartościowych 
w Warszawie S.A. Group 
("The Warsaw Stock Exchange Group")
</t>
    </r>
    <r>
      <rPr>
        <b/>
        <sz val="11"/>
        <color rgb="FF004F92"/>
        <rFont val="Verdana"/>
        <family val="2"/>
        <charset val="238"/>
      </rPr>
      <t xml:space="preserve">Basic financial data for period from 2007 to 31 December 2024
</t>
    </r>
  </si>
  <si>
    <t>Warsaw, 25 March 2025</t>
  </si>
  <si>
    <t>VAT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</si>
</sst>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42"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b/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i/>
      <sz val="6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i/>
      <sz val="6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sz val="6"/>
      <color rgb="FFFF0000"/>
      <name val="Verdana"/>
      <family val="2"/>
      <charset val="238"/>
    </font>
    <font>
      <sz val="11"/>
      <color rgb="FFFF0000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8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4F92"/>
      </left>
      <right style="thin">
        <color indexed="64"/>
      </right>
      <top style="thin">
        <color rgb="FF004F92"/>
      </top>
      <bottom/>
      <diagonal/>
    </border>
    <border>
      <left/>
      <right/>
      <top style="thin">
        <color rgb="FF004F92"/>
      </top>
      <bottom/>
      <diagonal/>
    </border>
    <border>
      <left style="thin">
        <color rgb="FF004F92"/>
      </left>
      <right style="thin">
        <color indexed="64"/>
      </right>
      <top/>
      <bottom/>
      <diagonal/>
    </border>
    <border>
      <left/>
      <right/>
      <top/>
      <bottom style="thin">
        <color rgb="FF004F92"/>
      </bottom>
      <diagonal/>
    </border>
    <border>
      <left style="thin">
        <color rgb="FF004F92"/>
      </left>
      <right/>
      <top/>
      <bottom/>
      <diagonal/>
    </border>
    <border>
      <left style="thin">
        <color indexed="64"/>
      </left>
      <right/>
      <top/>
      <bottom style="thin">
        <color rgb="FF004F92"/>
      </bottom>
      <diagonal/>
    </border>
    <border>
      <left style="thin">
        <color rgb="FF004F92"/>
      </left>
      <right style="thin">
        <color indexed="64"/>
      </right>
      <top/>
      <bottom style="thin">
        <color rgb="FF004F92"/>
      </bottom>
      <diagonal/>
    </border>
  </borders>
  <cellStyleXfs count="4">
    <xf numFmtId="0" fontId="0" fillId="0" borderId="0"/>
    <xf numFmtId="9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/>
    <xf numFmtId="0" fontId="6" fillId="2" borderId="0" xfId="0" applyFont="1" applyFill="1" applyBorder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3" fontId="10" fillId="2" borderId="9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3" fontId="10" fillId="2" borderId="10" xfId="0" applyNumberFormat="1" applyFont="1" applyFill="1" applyBorder="1" applyAlignment="1">
      <alignment horizontal="right" vertical="center" wrapText="1"/>
    </xf>
    <xf numFmtId="3" fontId="10" fillId="2" borderId="11" xfId="0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3" fontId="13" fillId="2" borderId="10" xfId="0" applyNumberFormat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/>
    </xf>
    <xf numFmtId="3" fontId="10" fillId="2" borderId="3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12" fillId="2" borderId="0" xfId="0" applyFont="1" applyFill="1" applyBorder="1"/>
    <xf numFmtId="3" fontId="12" fillId="2" borderId="0" xfId="0" applyNumberFormat="1" applyFont="1" applyFill="1" applyBorder="1"/>
    <xf numFmtId="3" fontId="6" fillId="0" borderId="0" xfId="0" applyNumberFormat="1" applyFont="1"/>
    <xf numFmtId="3" fontId="6" fillId="2" borderId="0" xfId="0" applyNumberFormat="1" applyFont="1" applyFill="1" applyBorder="1"/>
    <xf numFmtId="0" fontId="17" fillId="0" borderId="0" xfId="0" applyFont="1"/>
    <xf numFmtId="3" fontId="16" fillId="2" borderId="0" xfId="0" applyNumberFormat="1" applyFont="1" applyFill="1" applyBorder="1" applyAlignment="1">
      <alignment horizontal="right" vertical="center" wrapText="1"/>
    </xf>
    <xf numFmtId="0" fontId="19" fillId="0" borderId="0" xfId="0" applyFont="1"/>
    <xf numFmtId="3" fontId="14" fillId="0" borderId="0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/>
    <xf numFmtId="0" fontId="20" fillId="0" borderId="0" xfId="0" applyFont="1"/>
    <xf numFmtId="3" fontId="13" fillId="0" borderId="0" xfId="0" applyNumberFormat="1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left" vertical="center" wrapText="1"/>
    </xf>
    <xf numFmtId="3" fontId="21" fillId="2" borderId="0" xfId="0" applyNumberFormat="1" applyFont="1" applyFill="1" applyBorder="1" applyAlignment="1">
      <alignment horizontal="right" vertical="center" wrapText="1"/>
    </xf>
    <xf numFmtId="3" fontId="13" fillId="0" borderId="9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10" fillId="2" borderId="13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2" borderId="14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10" fillId="0" borderId="9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3" fontId="10" fillId="0" borderId="13" xfId="0" applyNumberFormat="1" applyFont="1" applyFill="1" applyBorder="1" applyAlignment="1">
      <alignment horizontal="right" vertical="center" wrapText="1"/>
    </xf>
    <xf numFmtId="3" fontId="10" fillId="0" borderId="11" xfId="0" applyNumberFormat="1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 indent="1"/>
    </xf>
    <xf numFmtId="3" fontId="13" fillId="0" borderId="9" xfId="0" applyNumberFormat="1" applyFont="1" applyBorder="1" applyAlignment="1">
      <alignment horizontal="right" vertical="center" wrapText="1"/>
    </xf>
    <xf numFmtId="3" fontId="13" fillId="0" borderId="0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 indent="1"/>
    </xf>
    <xf numFmtId="3" fontId="13" fillId="0" borderId="5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3" fillId="0" borderId="5" xfId="0" applyNumberFormat="1" applyFont="1" applyFill="1" applyBorder="1" applyAlignment="1">
      <alignment horizontal="right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0" fontId="12" fillId="2" borderId="0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6" fillId="0" borderId="9" xfId="0" quotePrefix="1" applyFont="1" applyBorder="1" applyAlignment="1">
      <alignment horizontal="left" vertical="center" wrapText="1" indent="2"/>
    </xf>
    <xf numFmtId="3" fontId="16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 indent="1"/>
    </xf>
    <xf numFmtId="165" fontId="6" fillId="0" borderId="0" xfId="1" applyNumberFormat="1" applyFont="1"/>
    <xf numFmtId="0" fontId="7" fillId="3" borderId="11" xfId="0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2"/>
    </xf>
    <xf numFmtId="0" fontId="13" fillId="2" borderId="5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vertical="center" wrapText="1"/>
    </xf>
    <xf numFmtId="0" fontId="25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6" fillId="0" borderId="0" xfId="0" applyFont="1"/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3" fontId="27" fillId="0" borderId="0" xfId="0" applyNumberFormat="1" applyFont="1" applyBorder="1" applyAlignment="1">
      <alignment horizontal="righ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 indent="1"/>
    </xf>
    <xf numFmtId="0" fontId="14" fillId="0" borderId="9" xfId="0" applyFont="1" applyFill="1" applyBorder="1" applyAlignment="1">
      <alignment horizontal="left" vertical="center" wrapText="1" indent="1"/>
    </xf>
    <xf numFmtId="0" fontId="12" fillId="0" borderId="9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9" fillId="0" borderId="15" xfId="0" applyFont="1" applyBorder="1" applyAlignment="1">
      <alignment horizontal="left" vertical="center" wrapText="1"/>
    </xf>
    <xf numFmtId="3" fontId="10" fillId="2" borderId="16" xfId="0" applyNumberFormat="1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left" indent="1"/>
    </xf>
    <xf numFmtId="0" fontId="13" fillId="0" borderId="17" xfId="0" applyFont="1" applyFill="1" applyBorder="1" applyAlignment="1">
      <alignment horizontal="left" indent="2"/>
    </xf>
    <xf numFmtId="0" fontId="13" fillId="0" borderId="17" xfId="0" applyFont="1" applyFill="1" applyBorder="1" applyAlignment="1">
      <alignment horizontal="left" indent="4"/>
    </xf>
    <xf numFmtId="0" fontId="16" fillId="0" borderId="17" xfId="0" applyFont="1" applyFill="1" applyBorder="1" applyAlignment="1">
      <alignment horizontal="left" indent="7"/>
    </xf>
    <xf numFmtId="0" fontId="9" fillId="2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 indent="1"/>
    </xf>
    <xf numFmtId="0" fontId="18" fillId="2" borderId="17" xfId="0" applyFont="1" applyFill="1" applyBorder="1" applyAlignment="1">
      <alignment horizontal="left" vertical="center" wrapText="1" indent="3"/>
    </xf>
    <xf numFmtId="0" fontId="12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2" fillId="2" borderId="0" xfId="0" applyFont="1" applyFill="1"/>
    <xf numFmtId="3" fontId="10" fillId="0" borderId="0" xfId="0" applyNumberFormat="1" applyFont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0" fontId="12" fillId="2" borderId="9" xfId="0" applyFont="1" applyFill="1" applyBorder="1" applyAlignment="1">
      <alignment horizontal="left" vertical="center" wrapText="1" inden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3" fontId="13" fillId="0" borderId="14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wrapText="1" indent="2"/>
    </xf>
    <xf numFmtId="3" fontId="28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3" fontId="12" fillId="2" borderId="0" xfId="0" applyNumberFormat="1" applyFont="1" applyFill="1" applyBorder="1" applyAlignment="1">
      <alignment horizontal="right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indent="4"/>
    </xf>
    <xf numFmtId="0" fontId="13" fillId="0" borderId="19" xfId="0" applyFont="1" applyFill="1" applyBorder="1" applyAlignment="1">
      <alignment horizontal="left" wrapText="1" indent="2"/>
    </xf>
    <xf numFmtId="0" fontId="12" fillId="2" borderId="19" xfId="0" applyFont="1" applyFill="1" applyBorder="1" applyAlignment="1">
      <alignment horizontal="left" vertical="center" wrapText="1" indent="1"/>
    </xf>
    <xf numFmtId="0" fontId="7" fillId="3" borderId="11" xfId="0" applyFont="1" applyFill="1" applyBorder="1" applyAlignment="1">
      <alignment horizontal="centerContinuous" vertical="center"/>
    </xf>
    <xf numFmtId="0" fontId="7" fillId="3" borderId="12" xfId="0" applyFont="1" applyFill="1" applyBorder="1" applyAlignment="1">
      <alignment horizontal="centerContinuous" vertical="center"/>
    </xf>
    <xf numFmtId="14" fontId="7" fillId="3" borderId="1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10" fillId="2" borderId="1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 indent="2"/>
    </xf>
    <xf numFmtId="0" fontId="12" fillId="2" borderId="9" xfId="0" applyFont="1" applyFill="1" applyBorder="1" applyAlignment="1" applyProtection="1">
      <alignment horizontal="left" vertical="center" wrapText="1" indent="3"/>
    </xf>
    <xf numFmtId="0" fontId="12" fillId="2" borderId="9" xfId="0" applyFont="1" applyFill="1" applyBorder="1" applyAlignment="1" applyProtection="1">
      <alignment horizontal="left" vertical="center" wrapText="1" indent="2"/>
    </xf>
    <xf numFmtId="0" fontId="12" fillId="2" borderId="5" xfId="0" applyFont="1" applyFill="1" applyBorder="1" applyAlignment="1" applyProtection="1">
      <alignment horizontal="left" vertical="center" wrapText="1" indent="2"/>
    </xf>
    <xf numFmtId="3" fontId="24" fillId="2" borderId="10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center" wrapText="1"/>
    </xf>
    <xf numFmtId="165" fontId="12" fillId="2" borderId="0" xfId="0" applyNumberFormat="1" applyFont="1" applyFill="1" applyAlignment="1">
      <alignment horizontal="right" vertical="center" wrapText="1"/>
    </xf>
    <xf numFmtId="165" fontId="12" fillId="2" borderId="6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165" fontId="12" fillId="2" borderId="0" xfId="1" applyNumberFormat="1" applyFont="1" applyFill="1" applyBorder="1" applyAlignment="1">
      <alignment horizontal="right" vertical="center" wrapText="1"/>
    </xf>
    <xf numFmtId="0" fontId="13" fillId="2" borderId="9" xfId="0" applyFont="1" applyFill="1" applyBorder="1" applyAlignment="1">
      <alignment horizontal="lef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13" xfId="0" applyNumberFormat="1" applyFont="1" applyFill="1" applyBorder="1" applyAlignment="1">
      <alignment horizontal="right" vertical="center" wrapText="1"/>
    </xf>
    <xf numFmtId="165" fontId="14" fillId="2" borderId="0" xfId="0" applyNumberFormat="1" applyFont="1" applyFill="1" applyBorder="1" applyAlignment="1">
      <alignment horizontal="right" vertical="center" wrapText="1"/>
    </xf>
    <xf numFmtId="165" fontId="14" fillId="2" borderId="9" xfId="0" applyNumberFormat="1" applyFont="1" applyFill="1" applyBorder="1" applyAlignment="1">
      <alignment horizontal="right" vertical="center" wrapText="1"/>
    </xf>
    <xf numFmtId="165" fontId="14" fillId="2" borderId="0" xfId="1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165" fontId="14" fillId="2" borderId="6" xfId="0" applyNumberFormat="1" applyFont="1" applyFill="1" applyBorder="1" applyAlignment="1">
      <alignment horizontal="right" vertical="center" wrapText="1"/>
    </xf>
    <xf numFmtId="165" fontId="14" fillId="2" borderId="5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3" fontId="10" fillId="2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3" fontId="15" fillId="2" borderId="11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horizontal="right" vertical="top" wrapText="1"/>
    </xf>
    <xf numFmtId="3" fontId="16" fillId="2" borderId="0" xfId="0" applyNumberFormat="1" applyFont="1" applyFill="1" applyAlignment="1">
      <alignment horizontal="right" vertical="center" wrapText="1"/>
    </xf>
    <xf numFmtId="3" fontId="14" fillId="2" borderId="6" xfId="0" applyNumberFormat="1" applyFont="1" applyFill="1" applyBorder="1" applyAlignment="1">
      <alignment horizontal="right" vertical="center" wrapText="1"/>
    </xf>
    <xf numFmtId="3" fontId="12" fillId="2" borderId="13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165" fontId="12" fillId="2" borderId="9" xfId="0" applyNumberFormat="1" applyFont="1" applyFill="1" applyBorder="1" applyAlignment="1">
      <alignment horizontal="right" vertical="center" wrapText="1"/>
    </xf>
    <xf numFmtId="165" fontId="12" fillId="2" borderId="5" xfId="0" applyNumberFormat="1" applyFont="1" applyFill="1" applyBorder="1" applyAlignment="1">
      <alignment horizontal="right"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165" fontId="14" fillId="2" borderId="0" xfId="0" applyNumberFormat="1" applyFont="1" applyFill="1" applyAlignment="1">
      <alignment horizontal="right" vertical="center" wrapText="1"/>
    </xf>
    <xf numFmtId="165" fontId="14" fillId="2" borderId="10" xfId="0" applyNumberFormat="1" applyFont="1" applyFill="1" applyBorder="1" applyAlignment="1">
      <alignment horizontal="right" vertical="center" wrapText="1"/>
    </xf>
    <xf numFmtId="165" fontId="12" fillId="2" borderId="14" xfId="0" applyNumberFormat="1" applyFont="1" applyFill="1" applyBorder="1" applyAlignment="1">
      <alignment horizontal="right" vertical="center" wrapText="1"/>
    </xf>
    <xf numFmtId="3" fontId="24" fillId="2" borderId="0" xfId="0" applyNumberFormat="1" applyFont="1" applyFill="1" applyBorder="1" applyAlignment="1">
      <alignment horizontal="right" vertical="center" wrapText="1"/>
    </xf>
    <xf numFmtId="3" fontId="15" fillId="2" borderId="12" xfId="0" applyNumberFormat="1" applyFont="1" applyFill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23" fillId="0" borderId="0" xfId="0" applyFont="1"/>
    <xf numFmtId="0" fontId="9" fillId="0" borderId="13" xfId="0" applyFont="1" applyBorder="1" applyAlignment="1">
      <alignment vertical="center" wrapText="1"/>
    </xf>
    <xf numFmtId="0" fontId="23" fillId="0" borderId="10" xfId="0" applyFont="1" applyBorder="1"/>
    <xf numFmtId="3" fontId="14" fillId="0" borderId="0" xfId="0" applyNumberFormat="1" applyFont="1" applyAlignment="1">
      <alignment horizontal="righ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24" fillId="0" borderId="9" xfId="0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horizontal="right" vertical="center" wrapText="1"/>
    </xf>
    <xf numFmtId="0" fontId="18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0" xfId="0" applyNumberFormat="1" applyFont="1"/>
    <xf numFmtId="3" fontId="36" fillId="0" borderId="0" xfId="0" applyNumberFormat="1" applyFont="1"/>
    <xf numFmtId="0" fontId="37" fillId="0" borderId="0" xfId="0" applyFont="1"/>
    <xf numFmtId="0" fontId="38" fillId="0" borderId="0" xfId="0" applyFont="1"/>
    <xf numFmtId="3" fontId="38" fillId="0" borderId="0" xfId="0" applyNumberFormat="1" applyFont="1"/>
    <xf numFmtId="0" fontId="37" fillId="0" borderId="0" xfId="0" applyFont="1" applyAlignment="1">
      <alignment horizontal="left" vertical="center" wrapText="1"/>
    </xf>
    <xf numFmtId="0" fontId="6" fillId="2" borderId="0" xfId="0" applyFont="1" applyFill="1"/>
    <xf numFmtId="0" fontId="7" fillId="3" borderId="0" xfId="0" applyFont="1" applyFill="1" applyAlignment="1">
      <alignment horizontal="centerContinuous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 indent="1"/>
    </xf>
    <xf numFmtId="0" fontId="18" fillId="2" borderId="8" xfId="0" applyFont="1" applyFill="1" applyBorder="1" applyAlignment="1">
      <alignment horizontal="left" vertical="center" wrapText="1" indent="3"/>
    </xf>
    <xf numFmtId="0" fontId="12" fillId="2" borderId="7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3" fontId="35" fillId="0" borderId="0" xfId="0" applyNumberFormat="1" applyFont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3" fontId="15" fillId="2" borderId="0" xfId="0" applyNumberFormat="1" applyFont="1" applyFill="1" applyAlignment="1">
      <alignment horizontal="right" vertical="top" wrapText="1"/>
    </xf>
    <xf numFmtId="0" fontId="0" fillId="2" borderId="0" xfId="0" applyFill="1"/>
    <xf numFmtId="3" fontId="35" fillId="2" borderId="0" xfId="0" applyNumberFormat="1" applyFont="1" applyFill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4" fontId="39" fillId="0" borderId="0" xfId="0" applyNumberFormat="1" applyFont="1" applyAlignment="1">
      <alignment horizontal="right"/>
    </xf>
    <xf numFmtId="3" fontId="40" fillId="0" borderId="0" xfId="0" applyNumberFormat="1" applyFont="1"/>
    <xf numFmtId="0" fontId="12" fillId="0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3" fontId="15" fillId="0" borderId="11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wrapText="1" indent="2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9" fillId="2" borderId="21" xfId="0" applyFont="1" applyFill="1" applyBorder="1" applyAlignment="1">
      <alignment horizontal="left" vertic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3" fontId="0" fillId="0" borderId="6" xfId="0" applyNumberFormat="1" applyBorder="1"/>
    <xf numFmtId="3" fontId="0" fillId="2" borderId="0" xfId="0" applyNumberFormat="1" applyFill="1"/>
    <xf numFmtId="164" fontId="41" fillId="0" borderId="6" xfId="3" applyFont="1" applyBorder="1"/>
    <xf numFmtId="3" fontId="10" fillId="2" borderId="6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Alignment="1">
      <alignment horizontal="right" vertical="center" wrapText="1"/>
    </xf>
    <xf numFmtId="3" fontId="13" fillId="0" borderId="10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Continuous" vertical="center"/>
    </xf>
    <xf numFmtId="0" fontId="13" fillId="2" borderId="8" xfId="0" applyFont="1" applyFill="1" applyBorder="1" applyAlignment="1">
      <alignment horizontal="left" vertical="center" wrapText="1" indent="2"/>
    </xf>
    <xf numFmtId="0" fontId="13" fillId="2" borderId="8" xfId="0" applyFont="1" applyFill="1" applyBorder="1" applyAlignment="1">
      <alignment horizontal="left" indent="4"/>
    </xf>
    <xf numFmtId="3" fontId="12" fillId="2" borderId="12" xfId="0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165" fontId="12" fillId="2" borderId="10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</cellXfs>
  <cellStyles count="4">
    <cellStyle name="Dziesiętny" xfId="3" builtinId="3"/>
    <cellStyle name="Normalny" xfId="0" builtinId="0"/>
    <cellStyle name="Normalny 2" xfId="2" xr:uid="{00000000-0005-0000-0000-000001000000}"/>
    <cellStyle name="Procentowy" xfId="1" builtinId="5"/>
  </cellStyles>
  <dxfs count="0"/>
  <tableStyles count="0" defaultTableStyle="TableStyleMedium9" defaultPivotStyle="PivotStyleLight16"/>
  <colors>
    <mruColors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180974</xdr:rowOff>
    </xdr:from>
    <xdr:to>
      <xdr:col>0</xdr:col>
      <xdr:colOff>5534024</xdr:colOff>
      <xdr:row>14</xdr:row>
      <xdr:rowOff>178100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49"/>
          <a:ext cx="5534024" cy="1625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140804</xdr:rowOff>
    </xdr:from>
    <xdr:to>
      <xdr:col>10</xdr:col>
      <xdr:colOff>199443</xdr:colOff>
      <xdr:row>1</xdr:row>
      <xdr:rowOff>84739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40804"/>
          <a:ext cx="2261812" cy="664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127000</xdr:rowOff>
    </xdr:from>
    <xdr:to>
      <xdr:col>1</xdr:col>
      <xdr:colOff>1999229</xdr:colOff>
      <xdr:row>0</xdr:row>
      <xdr:rowOff>714375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127000"/>
          <a:ext cx="1999229" cy="587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127000</xdr:rowOff>
    </xdr:from>
    <xdr:to>
      <xdr:col>1</xdr:col>
      <xdr:colOff>2119312</xdr:colOff>
      <xdr:row>1</xdr:row>
      <xdr:rowOff>15535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89" y="127000"/>
          <a:ext cx="2071686" cy="610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168520</xdr:colOff>
      <xdr:row>0</xdr:row>
      <xdr:rowOff>146539</xdr:rowOff>
    </xdr:from>
    <xdr:to>
      <xdr:col>1</xdr:col>
      <xdr:colOff>2022967</xdr:colOff>
      <xdr:row>1</xdr:row>
      <xdr:rowOff>21981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20" y="146539"/>
          <a:ext cx="2044947" cy="600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131884</xdr:rowOff>
    </xdr:from>
    <xdr:to>
      <xdr:col>1</xdr:col>
      <xdr:colOff>2094828</xdr:colOff>
      <xdr:row>1</xdr:row>
      <xdr:rowOff>21981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85" y="131884"/>
          <a:ext cx="2094828" cy="6154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0</xdr:row>
      <xdr:rowOff>168519</xdr:rowOff>
    </xdr:from>
    <xdr:to>
      <xdr:col>1</xdr:col>
      <xdr:colOff>2188543</xdr:colOff>
      <xdr:row>0</xdr:row>
      <xdr:rowOff>833041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6" y="168519"/>
          <a:ext cx="2261812" cy="6645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102578</xdr:colOff>
      <xdr:row>0</xdr:row>
      <xdr:rowOff>139211</xdr:rowOff>
    </xdr:from>
    <xdr:to>
      <xdr:col>2</xdr:col>
      <xdr:colOff>166313</xdr:colOff>
      <xdr:row>1</xdr:row>
      <xdr:rowOff>71041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8" y="139211"/>
          <a:ext cx="2261812" cy="6645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117231</xdr:rowOff>
    </xdr:from>
    <xdr:to>
      <xdr:col>4</xdr:col>
      <xdr:colOff>107697</xdr:colOff>
      <xdr:row>1</xdr:row>
      <xdr:rowOff>63715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2" y="117231"/>
          <a:ext cx="2261812" cy="6645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65943</xdr:rowOff>
    </xdr:from>
    <xdr:to>
      <xdr:col>1</xdr:col>
      <xdr:colOff>2129927</xdr:colOff>
      <xdr:row>1</xdr:row>
      <xdr:rowOff>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943"/>
          <a:ext cx="2261812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30"/>
  <sheetViews>
    <sheetView showGridLines="0" tabSelected="1" topLeftCell="A7" workbookViewId="0">
      <selection activeCell="A27" sqref="A27"/>
    </sheetView>
  </sheetViews>
  <sheetFormatPr defaultColWidth="0" defaultRowHeight="13.8" zeroHeight="1"/>
  <cols>
    <col min="1" max="1" width="79.898437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16.4">
      <c r="A21" s="2" t="s">
        <v>327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41.4">
      <c r="A27" s="3" t="s">
        <v>0</v>
      </c>
    </row>
    <row r="28" spans="1:1" ht="14.4">
      <c r="A28" s="4"/>
    </row>
    <row r="29" spans="1:1" ht="16.2">
      <c r="A29" s="5" t="s">
        <v>328</v>
      </c>
    </row>
    <row r="30" spans="1:1">
      <c r="A30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CB16"/>
  <sheetViews>
    <sheetView showGridLines="0" zoomScale="110" zoomScaleNormal="110" workbookViewId="0">
      <selection activeCell="R1" sqref="R1"/>
    </sheetView>
  </sheetViews>
  <sheetFormatPr defaultColWidth="9" defaultRowHeight="13.8" zeroHeight="1" outlineLevelCol="1"/>
  <cols>
    <col min="1" max="1" width="1.69921875" customWidth="1"/>
    <col min="2" max="2" width="27.09765625" customWidth="1"/>
    <col min="3" max="7" width="9" hidden="1" customWidth="1" outlineLevel="1"/>
    <col min="8" max="8" width="9" hidden="1" customWidth="1" outlineLevel="1" collapsed="1"/>
    <col min="9" max="10" width="9" hidden="1" customWidth="1" outlineLevel="1"/>
    <col min="11" max="11" width="9" customWidth="1" collapsed="1"/>
    <col min="12" max="20" width="9" customWidth="1"/>
    <col min="21" max="32" width="7.59765625" hidden="1" customWidth="1" outlineLevel="1"/>
    <col min="33" max="34" width="8.69921875" hidden="1" customWidth="1" outlineLevel="1"/>
    <col min="35" max="48" width="8" hidden="1" customWidth="1" outlineLevel="1"/>
    <col min="49" max="52" width="8.3984375" hidden="1" customWidth="1" outlineLevel="1"/>
    <col min="53" max="53" width="8.3984375" hidden="1" customWidth="1" outlineLevel="1" collapsed="1"/>
    <col min="54" max="67" width="8.3984375" hidden="1" customWidth="1" outlineLevel="1"/>
    <col min="68" max="68" width="9" hidden="1" customWidth="1" outlineLevel="1"/>
    <col min="69" max="69" width="9" customWidth="1" collapsed="1"/>
    <col min="70" max="72" width="9" customWidth="1"/>
  </cols>
  <sheetData>
    <row r="1" spans="1:80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1:8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</row>
    <row r="3" spans="1:80" ht="14.25" customHeight="1">
      <c r="A3" s="6"/>
      <c r="B3" s="362" t="s">
        <v>112</v>
      </c>
      <c r="C3" s="359" t="s">
        <v>124</v>
      </c>
      <c r="D3" s="360"/>
      <c r="E3" s="360"/>
      <c r="F3" s="360"/>
      <c r="G3" s="360"/>
      <c r="H3" s="375"/>
      <c r="I3" s="375"/>
      <c r="J3" s="375"/>
      <c r="K3" s="375"/>
      <c r="L3" s="375"/>
      <c r="M3" s="375"/>
      <c r="N3" s="73"/>
      <c r="O3" s="117"/>
      <c r="P3" s="117"/>
      <c r="Q3" s="298"/>
      <c r="R3" s="327"/>
      <c r="S3" s="334"/>
      <c r="T3" s="345"/>
      <c r="U3" s="118" t="s">
        <v>47</v>
      </c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00"/>
      <c r="AZ3" s="103"/>
      <c r="BA3" s="378" t="s">
        <v>47</v>
      </c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BL3" s="379"/>
      <c r="BM3" s="379"/>
      <c r="BN3" s="379"/>
      <c r="BO3" s="379"/>
      <c r="BP3" s="379"/>
      <c r="BQ3" s="379"/>
      <c r="BR3" s="379"/>
      <c r="BS3" s="379"/>
      <c r="BT3" s="379"/>
      <c r="BU3" s="338"/>
      <c r="BV3" s="338"/>
      <c r="BW3" s="338"/>
      <c r="BX3" s="338"/>
      <c r="BY3" s="308"/>
      <c r="BZ3" s="301"/>
      <c r="CA3" s="330"/>
      <c r="CB3" s="319"/>
    </row>
    <row r="4" spans="1:80" ht="21.75" customHeight="1">
      <c r="A4" s="6"/>
      <c r="B4" s="373"/>
      <c r="C4" s="121">
        <v>2007</v>
      </c>
      <c r="D4" s="117">
        <v>2008</v>
      </c>
      <c r="E4" s="117">
        <v>2009</v>
      </c>
      <c r="F4" s="117">
        <v>2010</v>
      </c>
      <c r="G4" s="117">
        <v>2011</v>
      </c>
      <c r="H4" s="181">
        <v>2012</v>
      </c>
      <c r="I4" s="73">
        <v>2013</v>
      </c>
      <c r="J4" s="180">
        <v>2014</v>
      </c>
      <c r="K4" s="180">
        <v>2015</v>
      </c>
      <c r="L4" s="180">
        <v>2016</v>
      </c>
      <c r="M4" s="180">
        <v>2017</v>
      </c>
      <c r="N4" s="73">
        <v>2018</v>
      </c>
      <c r="O4" s="197" t="s">
        <v>304</v>
      </c>
      <c r="P4" s="241" t="s">
        <v>305</v>
      </c>
      <c r="Q4" s="296">
        <v>2021</v>
      </c>
      <c r="R4" s="325">
        <v>2022</v>
      </c>
      <c r="S4" s="332">
        <v>2023</v>
      </c>
      <c r="T4" s="343">
        <v>2024</v>
      </c>
      <c r="U4" s="104" t="s">
        <v>3</v>
      </c>
      <c r="V4" s="9" t="s">
        <v>4</v>
      </c>
      <c r="W4" s="9" t="s">
        <v>5</v>
      </c>
      <c r="X4" s="9" t="s">
        <v>6</v>
      </c>
      <c r="Y4" s="9" t="s">
        <v>7</v>
      </c>
      <c r="Z4" s="9" t="s">
        <v>8</v>
      </c>
      <c r="AA4" s="9" t="s">
        <v>9</v>
      </c>
      <c r="AB4" s="9" t="s">
        <v>10</v>
      </c>
      <c r="AC4" s="9" t="s">
        <v>11</v>
      </c>
      <c r="AD4" s="9" t="s">
        <v>12</v>
      </c>
      <c r="AE4" s="9" t="s">
        <v>13</v>
      </c>
      <c r="AF4" s="9" t="s">
        <v>14</v>
      </c>
      <c r="AG4" s="9" t="s">
        <v>15</v>
      </c>
      <c r="AH4" s="9" t="s">
        <v>16</v>
      </c>
      <c r="AI4" s="9" t="s">
        <v>17</v>
      </c>
      <c r="AJ4" s="9" t="s">
        <v>18</v>
      </c>
      <c r="AK4" s="9" t="s">
        <v>19</v>
      </c>
      <c r="AL4" s="9" t="s">
        <v>20</v>
      </c>
      <c r="AM4" s="9" t="s">
        <v>21</v>
      </c>
      <c r="AN4" s="9" t="s">
        <v>22</v>
      </c>
      <c r="AO4" s="9" t="s">
        <v>23</v>
      </c>
      <c r="AP4" s="85" t="s">
        <v>24</v>
      </c>
      <c r="AQ4" s="85" t="s">
        <v>25</v>
      </c>
      <c r="AR4" s="78" t="s">
        <v>123</v>
      </c>
      <c r="AS4" s="85" t="s">
        <v>153</v>
      </c>
      <c r="AT4" s="88" t="s">
        <v>154</v>
      </c>
      <c r="AU4" s="91" t="s">
        <v>155</v>
      </c>
      <c r="AV4" s="93" t="s">
        <v>156</v>
      </c>
      <c r="AW4" s="95" t="s">
        <v>159</v>
      </c>
      <c r="AX4" s="98" t="s">
        <v>160</v>
      </c>
      <c r="AY4" s="100" t="s">
        <v>161</v>
      </c>
      <c r="AZ4" s="103" t="s">
        <v>163</v>
      </c>
      <c r="BA4" s="210" t="s">
        <v>164</v>
      </c>
      <c r="BB4" s="211" t="s">
        <v>167</v>
      </c>
      <c r="BC4" s="211" t="s">
        <v>170</v>
      </c>
      <c r="BD4" s="211" t="s">
        <v>173</v>
      </c>
      <c r="BE4" s="211" t="s">
        <v>181</v>
      </c>
      <c r="BF4" s="211" t="s">
        <v>182</v>
      </c>
      <c r="BG4" s="211" t="s">
        <v>183</v>
      </c>
      <c r="BH4" s="166">
        <v>43830</v>
      </c>
      <c r="BI4" s="166" t="s">
        <v>302</v>
      </c>
      <c r="BJ4" s="166" t="s">
        <v>303</v>
      </c>
      <c r="BK4" s="176">
        <v>44104</v>
      </c>
      <c r="BL4" s="176" t="s">
        <v>283</v>
      </c>
      <c r="BM4" s="176" t="s">
        <v>284</v>
      </c>
      <c r="BN4" s="176">
        <v>44377</v>
      </c>
      <c r="BO4" s="176">
        <v>44469</v>
      </c>
      <c r="BP4" s="176">
        <v>44561</v>
      </c>
      <c r="BQ4" s="176">
        <v>44651</v>
      </c>
      <c r="BR4" s="176">
        <v>44742</v>
      </c>
      <c r="BS4" s="176">
        <v>44834</v>
      </c>
      <c r="BT4" s="176">
        <v>44926</v>
      </c>
      <c r="BU4" s="176">
        <v>45016</v>
      </c>
      <c r="BV4" s="176">
        <v>45107</v>
      </c>
      <c r="BW4" s="176">
        <v>45199</v>
      </c>
      <c r="BX4" s="176">
        <v>45291</v>
      </c>
      <c r="BY4" s="176">
        <v>45382</v>
      </c>
      <c r="BZ4" s="176">
        <v>45473</v>
      </c>
      <c r="CA4" s="176">
        <v>45565</v>
      </c>
      <c r="CB4" s="176">
        <v>45657</v>
      </c>
    </row>
    <row r="5" spans="1:80">
      <c r="A5" s="6"/>
      <c r="B5" s="200" t="s">
        <v>69</v>
      </c>
      <c r="C5" s="201">
        <v>146425</v>
      </c>
      <c r="D5" s="201">
        <v>71125</v>
      </c>
      <c r="E5" s="201">
        <v>79515</v>
      </c>
      <c r="F5" s="201">
        <v>91750</v>
      </c>
      <c r="G5" s="201">
        <v>133656</v>
      </c>
      <c r="H5" s="202">
        <v>125395</v>
      </c>
      <c r="I5" s="201">
        <v>119164</v>
      </c>
      <c r="J5" s="201">
        <v>132373</v>
      </c>
      <c r="K5" s="201">
        <v>153310</v>
      </c>
      <c r="L5" s="201">
        <v>143230.09703999999</v>
      </c>
      <c r="M5" s="191">
        <v>186549.41950519284</v>
      </c>
      <c r="N5" s="191">
        <v>170205</v>
      </c>
      <c r="O5" s="191">
        <v>157774</v>
      </c>
      <c r="P5" s="191">
        <v>189380</v>
      </c>
      <c r="Q5" s="191">
        <v>179941</v>
      </c>
      <c r="R5" s="191">
        <v>130592</v>
      </c>
      <c r="S5" s="191">
        <v>127974</v>
      </c>
      <c r="T5" s="353">
        <v>93498</v>
      </c>
      <c r="U5" s="201">
        <v>71286</v>
      </c>
      <c r="V5" s="201">
        <v>116518</v>
      </c>
      <c r="W5" s="201">
        <v>143230.09703999999</v>
      </c>
      <c r="X5" s="201">
        <v>43342.021559932815</v>
      </c>
      <c r="Y5" s="201">
        <v>92288.683621749806</v>
      </c>
      <c r="Z5" s="201">
        <v>142238.96544789322</v>
      </c>
      <c r="AA5" s="201">
        <v>186549.41950519284</v>
      </c>
      <c r="AB5" s="201">
        <v>36163.447543746406</v>
      </c>
      <c r="AC5" s="201">
        <v>82362.323554199203</v>
      </c>
      <c r="AD5" s="201">
        <v>125415</v>
      </c>
      <c r="AE5" s="201">
        <v>170205</v>
      </c>
      <c r="AF5" s="201">
        <v>29379</v>
      </c>
      <c r="AG5" s="201">
        <v>77547.75878000012</v>
      </c>
      <c r="AH5" s="201">
        <v>124568.02142</v>
      </c>
      <c r="AI5" s="201">
        <v>156302</v>
      </c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>
        <v>26712.097039999993</v>
      </c>
      <c r="AW5" s="201">
        <v>43342.021559932815</v>
      </c>
      <c r="AX5" s="201">
        <v>48946.662061816991</v>
      </c>
      <c r="AY5" s="201">
        <v>49950.281826143415</v>
      </c>
      <c r="AZ5" s="201">
        <v>44310.454057299619</v>
      </c>
      <c r="BA5" s="227">
        <v>36163.447543746406</v>
      </c>
      <c r="BB5" s="191">
        <v>46198.876010452797</v>
      </c>
      <c r="BC5" s="191">
        <v>43052.676445800797</v>
      </c>
      <c r="BD5" s="191">
        <v>44790</v>
      </c>
      <c r="BE5" s="191">
        <v>29379</v>
      </c>
      <c r="BF5" s="191">
        <v>48168.75878000012</v>
      </c>
      <c r="BG5" s="191">
        <v>47020.262639999884</v>
      </c>
      <c r="BH5" s="191">
        <v>33205.978579999995</v>
      </c>
      <c r="BI5" s="191">
        <v>40348.653259999999</v>
      </c>
      <c r="BJ5" s="191">
        <v>54129.615309999972</v>
      </c>
      <c r="BK5" s="201">
        <v>38313.731430000029</v>
      </c>
      <c r="BL5" s="201">
        <v>56588</v>
      </c>
      <c r="BM5" s="201">
        <v>45106.819690000004</v>
      </c>
      <c r="BN5" s="221">
        <v>48924.180309999996</v>
      </c>
      <c r="BO5" s="221">
        <v>39932.299999999988</v>
      </c>
      <c r="BP5" s="201">
        <v>45980.700000000012</v>
      </c>
      <c r="BQ5" s="201">
        <v>40948</v>
      </c>
      <c r="BR5" s="201">
        <v>37304</v>
      </c>
      <c r="BS5" s="201">
        <v>20482</v>
      </c>
      <c r="BT5" s="201">
        <v>31858</v>
      </c>
      <c r="BU5" s="201">
        <v>26548</v>
      </c>
      <c r="BV5" s="201">
        <v>35606</v>
      </c>
      <c r="BW5" s="201">
        <v>32673</v>
      </c>
      <c r="BX5" s="201">
        <v>33147</v>
      </c>
      <c r="BY5" s="201">
        <v>24154</v>
      </c>
      <c r="BZ5" s="201">
        <v>33938</v>
      </c>
      <c r="CA5" s="201">
        <v>34827</v>
      </c>
      <c r="CB5" s="231">
        <v>579</v>
      </c>
    </row>
    <row r="6" spans="1:80">
      <c r="A6" s="6"/>
      <c r="B6" s="200" t="s">
        <v>298</v>
      </c>
      <c r="C6" s="36">
        <v>158825</v>
      </c>
      <c r="D6" s="36">
        <v>82094</v>
      </c>
      <c r="E6" s="36">
        <v>94001</v>
      </c>
      <c r="F6" s="36">
        <v>108431</v>
      </c>
      <c r="G6" s="36">
        <v>149276</v>
      </c>
      <c r="H6" s="153">
        <v>141959</v>
      </c>
      <c r="I6" s="36">
        <v>144887</v>
      </c>
      <c r="J6" s="36">
        <v>161142</v>
      </c>
      <c r="K6" s="36">
        <v>180147.05807999999</v>
      </c>
      <c r="L6" s="36">
        <v>169023.09703999999</v>
      </c>
      <c r="M6" s="192">
        <v>214874.41950519284</v>
      </c>
      <c r="N6" s="192">
        <v>201977</v>
      </c>
      <c r="O6" s="192">
        <v>194580</v>
      </c>
      <c r="P6" s="192">
        <v>225596.64207</v>
      </c>
      <c r="Q6" s="192">
        <v>215186</v>
      </c>
      <c r="R6" s="192">
        <v>167419</v>
      </c>
      <c r="S6" s="192">
        <v>160225</v>
      </c>
      <c r="T6" s="354">
        <v>125034</v>
      </c>
      <c r="U6" s="36">
        <v>84197</v>
      </c>
      <c r="V6" s="36">
        <v>136226</v>
      </c>
      <c r="W6" s="36">
        <v>169023.09703999999</v>
      </c>
      <c r="X6" s="36">
        <v>49735.021559932815</v>
      </c>
      <c r="Y6" s="36">
        <v>105705.68362174981</v>
      </c>
      <c r="Z6" s="36">
        <v>162997.96544789322</v>
      </c>
      <c r="AA6" s="36">
        <v>214874.41950519284</v>
      </c>
      <c r="AB6" s="36">
        <v>43987.947543746406</v>
      </c>
      <c r="AC6" s="36">
        <v>98279.323554199203</v>
      </c>
      <c r="AD6" s="36">
        <v>149280</v>
      </c>
      <c r="AE6" s="36">
        <v>201977</v>
      </c>
      <c r="AF6" s="36">
        <v>38566</v>
      </c>
      <c r="AG6" s="36">
        <v>96149.737360000116</v>
      </c>
      <c r="AH6" s="36">
        <v>152069</v>
      </c>
      <c r="AI6" s="36">
        <v>193220</v>
      </c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>
        <v>32797.097039999993</v>
      </c>
      <c r="AW6" s="36">
        <v>49735.021559932815</v>
      </c>
      <c r="AX6" s="36">
        <v>55970.662061816991</v>
      </c>
      <c r="AY6" s="36">
        <v>57292.281826143415</v>
      </c>
      <c r="AZ6" s="36">
        <v>51876.454057299619</v>
      </c>
      <c r="BA6" s="228">
        <v>43987.947543746406</v>
      </c>
      <c r="BB6" s="165">
        <v>54291.376010452797</v>
      </c>
      <c r="BC6" s="192">
        <v>51000.676445800797</v>
      </c>
      <c r="BD6" s="192">
        <v>52697</v>
      </c>
      <c r="BE6" s="192">
        <v>38566</v>
      </c>
      <c r="BF6" s="192">
        <v>57583.737360000116</v>
      </c>
      <c r="BG6" s="192">
        <v>55919.262639999884</v>
      </c>
      <c r="BH6" s="192">
        <v>42511</v>
      </c>
      <c r="BI6" s="192">
        <v>50061.080139999998</v>
      </c>
      <c r="BJ6" s="192">
        <v>63158.71358999997</v>
      </c>
      <c r="BK6" s="221">
        <v>47033.742570000031</v>
      </c>
      <c r="BL6" s="221">
        <v>65343.105770000002</v>
      </c>
      <c r="BM6" s="221">
        <v>53854.819690000004</v>
      </c>
      <c r="BN6" s="221">
        <v>57568.180309999996</v>
      </c>
      <c r="BO6" s="221">
        <v>48609.099999999991</v>
      </c>
      <c r="BP6" s="36">
        <v>55156.700000000012</v>
      </c>
      <c r="BQ6" s="36">
        <v>50745</v>
      </c>
      <c r="BR6" s="36">
        <v>46758</v>
      </c>
      <c r="BS6" s="221">
        <v>29126</v>
      </c>
      <c r="BT6" s="36">
        <v>40790</v>
      </c>
      <c r="BU6" s="221">
        <v>34898</v>
      </c>
      <c r="BV6" s="221">
        <v>43986</v>
      </c>
      <c r="BW6" s="221">
        <v>39654</v>
      </c>
      <c r="BX6" s="221">
        <v>41687</v>
      </c>
      <c r="BY6" s="221">
        <v>31811</v>
      </c>
      <c r="BZ6" s="221">
        <v>41676</v>
      </c>
      <c r="CA6" s="221">
        <v>42523</v>
      </c>
      <c r="CB6" s="154">
        <v>9024</v>
      </c>
    </row>
    <row r="7" spans="1:80">
      <c r="A7" s="6"/>
      <c r="B7" s="200" t="s">
        <v>299</v>
      </c>
      <c r="C7" s="203">
        <v>0.69408330310671384</v>
      </c>
      <c r="D7" s="203">
        <v>0.44437106884195254</v>
      </c>
      <c r="E7" s="203">
        <v>0.47118768107950959</v>
      </c>
      <c r="F7" s="203">
        <v>0.48057208958068331</v>
      </c>
      <c r="G7" s="203">
        <v>0.55534845999025284</v>
      </c>
      <c r="H7" s="204">
        <v>0.51842965397607965</v>
      </c>
      <c r="I7" s="203">
        <v>0.51059338459695092</v>
      </c>
      <c r="J7" s="203">
        <v>0.50743636655634661</v>
      </c>
      <c r="K7" s="203">
        <v>0.54941334945000764</v>
      </c>
      <c r="L7" s="203">
        <v>0.54372389368916108</v>
      </c>
      <c r="M7" s="193">
        <v>0.61051417377132766</v>
      </c>
      <c r="N7" s="193">
        <v>0.58243387036775374</v>
      </c>
      <c r="O7" s="193">
        <v>0.57663413752330039</v>
      </c>
      <c r="P7" s="193">
        <v>0.55846420569909327</v>
      </c>
      <c r="Q7" s="193">
        <v>0.52797181349997913</v>
      </c>
      <c r="R7" s="193">
        <v>0.43009004148844615</v>
      </c>
      <c r="S7" s="193">
        <v>0.36011444548331417</v>
      </c>
      <c r="T7" s="355">
        <v>0.26897882529090217</v>
      </c>
      <c r="U7" s="203">
        <v>0.5414875977148309</v>
      </c>
      <c r="V7" s="203">
        <v>0.59448351360446205</v>
      </c>
      <c r="W7" s="203">
        <v>0.54372389368916108</v>
      </c>
      <c r="X7" s="203">
        <v>0.54633457345533332</v>
      </c>
      <c r="Y7" s="203">
        <v>0.59162856243528428</v>
      </c>
      <c r="Z7" s="203">
        <v>0.6274278075374885</v>
      </c>
      <c r="AA7" s="203">
        <v>0.61051417377132766</v>
      </c>
      <c r="AB7" s="203">
        <v>0.51186738310547575</v>
      </c>
      <c r="AC7" s="203">
        <v>0.56946120738542727</v>
      </c>
      <c r="AD7" s="203">
        <v>0.57787446869459524</v>
      </c>
      <c r="AE7" s="203">
        <v>0.58243387036775374</v>
      </c>
      <c r="AF7" s="203">
        <v>0.45826797851608919</v>
      </c>
      <c r="AG7" s="203">
        <v>0.55482972293141142</v>
      </c>
      <c r="AH7" s="203">
        <v>0.59445376114583703</v>
      </c>
      <c r="AI7" s="203">
        <v>0.57492092680038442</v>
      </c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>
        <v>0.40137515280410374</v>
      </c>
      <c r="AW7" s="203">
        <v>0.54633457345533332</v>
      </c>
      <c r="AX7" s="203">
        <v>0.63867931832962843</v>
      </c>
      <c r="AY7" s="203">
        <v>0.7062779747997614</v>
      </c>
      <c r="AZ7" s="203">
        <v>0.56284133182181939</v>
      </c>
      <c r="BA7" s="229">
        <v>0.51186738310547575</v>
      </c>
      <c r="BB7" s="196">
        <v>0.62658272351727007</v>
      </c>
      <c r="BC7" s="193">
        <v>0.59480863097629888</v>
      </c>
      <c r="BD7" s="193">
        <v>0.59574925103159804</v>
      </c>
      <c r="BE7" s="193">
        <v>0.45826797851608919</v>
      </c>
      <c r="BF7" s="193">
        <v>0.64599256564640395</v>
      </c>
      <c r="BG7" s="193">
        <v>0.67766909533453379</v>
      </c>
      <c r="BH7" s="193">
        <v>0.52078943499779484</v>
      </c>
      <c r="BI7" s="199">
        <v>0.51462930363090587</v>
      </c>
      <c r="BJ7" s="199">
        <v>0.6230687359722904</v>
      </c>
      <c r="BK7" s="205">
        <v>0.52857098177416384</v>
      </c>
      <c r="BL7" s="205">
        <v>0.56169019770830286</v>
      </c>
      <c r="BM7" s="205">
        <v>0.48282965474269324</v>
      </c>
      <c r="BN7" s="232">
        <v>0.58804245551492362</v>
      </c>
      <c r="BO7" s="232">
        <v>0.5363881133928472</v>
      </c>
      <c r="BP7" s="203">
        <v>0.51302354133918704</v>
      </c>
      <c r="BQ7" s="203">
        <v>0.46030550969684875</v>
      </c>
      <c r="BR7" s="203">
        <v>0.47195978682170542</v>
      </c>
      <c r="BS7" s="232">
        <v>0.32931944868446344</v>
      </c>
      <c r="BT7" s="203">
        <v>0.445753376753945</v>
      </c>
      <c r="BU7" s="232">
        <v>0.31082609663771987</v>
      </c>
      <c r="BV7" s="232">
        <v>0.39747343309477334</v>
      </c>
      <c r="BW7" s="232">
        <v>0.37379812224275105</v>
      </c>
      <c r="BX7" s="232">
        <v>0.35966524308701092</v>
      </c>
      <c r="BY7" s="232">
        <v>0.26914453478632405</v>
      </c>
      <c r="BZ7" s="232">
        <v>0.34481446241674596</v>
      </c>
      <c r="CA7" s="232">
        <v>0.37938510402912101</v>
      </c>
      <c r="CB7" s="233">
        <v>7.9363264588188737E-2</v>
      </c>
    </row>
    <row r="8" spans="1:80">
      <c r="A8" s="6"/>
      <c r="B8" s="200" t="s">
        <v>300</v>
      </c>
      <c r="C8" s="203">
        <v>0.63989389364017357</v>
      </c>
      <c r="D8" s="203">
        <v>0.38499637332063091</v>
      </c>
      <c r="E8" s="203">
        <v>0.39857542431503074</v>
      </c>
      <c r="F8" s="203">
        <v>0.40664099029823292</v>
      </c>
      <c r="G8" s="203">
        <v>0.49723769238495963</v>
      </c>
      <c r="H8" s="204">
        <v>0.45793846434766733</v>
      </c>
      <c r="I8" s="203">
        <v>0.41994347375617597</v>
      </c>
      <c r="J8" s="203">
        <v>0.41684274832236956</v>
      </c>
      <c r="K8" s="203">
        <v>0.46756556283464495</v>
      </c>
      <c r="L8" s="203">
        <v>0.46075138498755075</v>
      </c>
      <c r="M8" s="193">
        <v>0.53003547364548531</v>
      </c>
      <c r="N8" s="193">
        <v>0.49081408727698461</v>
      </c>
      <c r="O8" s="193">
        <v>0.46756025497790726</v>
      </c>
      <c r="P8" s="193">
        <v>0.46880995348537846</v>
      </c>
      <c r="Q8" s="193">
        <v>0.44149608289107911</v>
      </c>
      <c r="R8" s="193">
        <v>0.33548353949109216</v>
      </c>
      <c r="S8" s="193">
        <v>0.28762856012658228</v>
      </c>
      <c r="T8" s="355">
        <v>0.20113714835203841</v>
      </c>
      <c r="U8" s="203">
        <v>0.45845439731462445</v>
      </c>
      <c r="V8" s="203">
        <v>0.50847877819333098</v>
      </c>
      <c r="W8" s="203">
        <v>0.46075138498755075</v>
      </c>
      <c r="X8" s="203">
        <v>0.47610806467839284</v>
      </c>
      <c r="Y8" s="203">
        <v>0.51653439388897793</v>
      </c>
      <c r="Z8" s="203">
        <v>0.54752022206008288</v>
      </c>
      <c r="AA8" s="203">
        <v>0.53003547364548531</v>
      </c>
      <c r="AB8" s="203">
        <v>0.42081729864482476</v>
      </c>
      <c r="AC8" s="203">
        <v>0.47723312003035756</v>
      </c>
      <c r="AD8" s="203">
        <v>0.48549120104054566</v>
      </c>
      <c r="AE8" s="203">
        <v>0.49081408727698461</v>
      </c>
      <c r="AF8" s="203">
        <v>0.34910166833024381</v>
      </c>
      <c r="AG8" s="203">
        <v>0.44748745757634117</v>
      </c>
      <c r="AH8" s="203">
        <v>0.48694953509008537</v>
      </c>
      <c r="AI8" s="203">
        <v>0.46507240813970441</v>
      </c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>
        <v>0.32690612885865483</v>
      </c>
      <c r="AW8" s="203">
        <v>0.47610806467839284</v>
      </c>
      <c r="AX8" s="203">
        <v>0.5585286935792434</v>
      </c>
      <c r="AY8" s="203">
        <v>0.61576852525967307</v>
      </c>
      <c r="AZ8" s="203">
        <v>0.48075288545537637</v>
      </c>
      <c r="BA8" s="229">
        <v>0.42081729864482476</v>
      </c>
      <c r="BB8" s="196">
        <v>0.53318629368489201</v>
      </c>
      <c r="BC8" s="193">
        <v>0.50211301734020031</v>
      </c>
      <c r="BD8" s="193">
        <v>0.50635916567746309</v>
      </c>
      <c r="BE8" s="193">
        <v>0.34910166833024381</v>
      </c>
      <c r="BF8" s="193">
        <v>0.54037236023360047</v>
      </c>
      <c r="BG8" s="193">
        <v>0.56982473196719119</v>
      </c>
      <c r="BH8" s="193">
        <v>0.40679642500122504</v>
      </c>
      <c r="BI8" s="199">
        <v>0.41478528372877171</v>
      </c>
      <c r="BJ8" s="199">
        <v>0.53399553399402977</v>
      </c>
      <c r="BK8" s="205">
        <v>0.43057442446232147</v>
      </c>
      <c r="BL8" s="205">
        <v>0.48643119321258799</v>
      </c>
      <c r="BM8" s="205">
        <v>0.40440039169804559</v>
      </c>
      <c r="BN8" s="232">
        <v>0.49974647398312527</v>
      </c>
      <c r="BO8" s="232">
        <v>0.44064200037518059</v>
      </c>
      <c r="BP8" s="203">
        <v>0.42767572293583112</v>
      </c>
      <c r="BQ8" s="203">
        <v>0.37143738321148018</v>
      </c>
      <c r="BR8" s="203">
        <v>0.37653423772609818</v>
      </c>
      <c r="BS8" s="232">
        <v>0.23158418416381171</v>
      </c>
      <c r="BT8" s="203">
        <v>0.34814442453118855</v>
      </c>
      <c r="BU8" s="232">
        <v>0.23645513248719663</v>
      </c>
      <c r="BV8" s="232">
        <v>0.32174871683655026</v>
      </c>
      <c r="BW8" s="232">
        <v>0.30799178009878964</v>
      </c>
      <c r="BX8" s="232">
        <v>0.28598421120745438</v>
      </c>
      <c r="BY8" s="232">
        <v>0.20436066433714348</v>
      </c>
      <c r="BZ8" s="232">
        <v>0.28079261986513881</v>
      </c>
      <c r="CA8" s="232">
        <v>0.31072231540630241</v>
      </c>
      <c r="CB8" s="233">
        <v>5.0921243568884398E-3</v>
      </c>
    </row>
    <row r="9" spans="1:80">
      <c r="A9" s="6"/>
      <c r="B9" s="206" t="s">
        <v>301</v>
      </c>
      <c r="C9" s="207">
        <v>0.21155926022951704</v>
      </c>
      <c r="D9" s="207">
        <v>0.10178728870198882</v>
      </c>
      <c r="E9" s="207">
        <v>0.13912375573908978</v>
      </c>
      <c r="F9" s="207">
        <v>0.18121914815954379</v>
      </c>
      <c r="G9" s="207">
        <v>0.25569900630755477</v>
      </c>
      <c r="H9" s="208">
        <v>0.19608514861935797</v>
      </c>
      <c r="I9" s="207">
        <v>0.18922275187509696</v>
      </c>
      <c r="J9" s="207">
        <v>0.16141106072872061</v>
      </c>
      <c r="K9" s="207">
        <v>0.17267431948627607</v>
      </c>
      <c r="L9" s="207">
        <v>0.1613455852822282</v>
      </c>
      <c r="M9" s="194">
        <v>0.2078922084823083</v>
      </c>
      <c r="N9" s="194">
        <v>0.21813097697221898</v>
      </c>
      <c r="O9" s="194">
        <v>0.13550623670052361</v>
      </c>
      <c r="P9" s="194">
        <v>0.17063487653713252</v>
      </c>
      <c r="Q9" s="194">
        <v>0.17102547842298041</v>
      </c>
      <c r="R9" s="194">
        <v>0.14728214380774163</v>
      </c>
      <c r="S9" s="194">
        <v>0.15366198089672647</v>
      </c>
      <c r="T9" s="234">
        <v>0.14024481199129846</v>
      </c>
      <c r="U9" s="207"/>
      <c r="V9" s="207"/>
      <c r="W9" s="207">
        <v>0.1613455852822282</v>
      </c>
      <c r="X9" s="207"/>
      <c r="Y9" s="207"/>
      <c r="Z9" s="207"/>
      <c r="AA9" s="207">
        <v>0.2078922084823083</v>
      </c>
      <c r="AB9" s="207"/>
      <c r="AC9" s="207"/>
      <c r="AD9" s="207"/>
      <c r="AE9" s="207">
        <v>0.21813097697221898</v>
      </c>
      <c r="AF9" s="207"/>
      <c r="AG9" s="207"/>
      <c r="AH9" s="207"/>
      <c r="AI9" s="207">
        <v>0.13550783136978012</v>
      </c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>
        <v>0.1613455852822282</v>
      </c>
      <c r="AW9" s="207">
        <v>0.16216652418417304</v>
      </c>
      <c r="AX9" s="207">
        <v>0.18815704742522626</v>
      </c>
      <c r="AY9" s="207">
        <v>0.18713843273685221</v>
      </c>
      <c r="AZ9" s="207">
        <v>0.2078922084823083</v>
      </c>
      <c r="BA9" s="230">
        <v>0.1990234724496559</v>
      </c>
      <c r="BB9" s="194">
        <v>0.25581872436104869</v>
      </c>
      <c r="BC9" s="194">
        <v>0.23085904637804502</v>
      </c>
      <c r="BD9" s="194">
        <v>0.21430257801251648</v>
      </c>
      <c r="BE9" s="194">
        <v>0.20666070682674584</v>
      </c>
      <c r="BF9" s="194">
        <v>0.16958563933574033</v>
      </c>
      <c r="BG9" s="194">
        <v>0.16600776842261841</v>
      </c>
      <c r="BH9" s="194">
        <v>0.13550623670052361</v>
      </c>
      <c r="BI9" s="194">
        <v>0.14548239244450978</v>
      </c>
      <c r="BJ9" s="194">
        <v>0.14787315853747904</v>
      </c>
      <c r="BK9" s="194">
        <v>0.13416630986438824</v>
      </c>
      <c r="BL9" s="194">
        <v>0.17063487653713252</v>
      </c>
      <c r="BM9" s="194">
        <v>0.16738306423211208</v>
      </c>
      <c r="BN9" s="194">
        <v>0.18044528627669232</v>
      </c>
      <c r="BO9" s="194">
        <v>0.18504348306383683</v>
      </c>
      <c r="BP9" s="194">
        <v>0.17102547842298041</v>
      </c>
      <c r="BQ9" s="194">
        <v>0.16375874860445797</v>
      </c>
      <c r="BR9" s="194">
        <v>0.16874771916821327</v>
      </c>
      <c r="BS9" s="194">
        <v>0.15765701810155136</v>
      </c>
      <c r="BT9" s="194">
        <v>0.14728214380774163</v>
      </c>
      <c r="BU9" s="194">
        <v>0.1317964152571473</v>
      </c>
      <c r="BV9" s="194">
        <v>0.14993428819637805</v>
      </c>
      <c r="BW9" s="194">
        <v>0.1534427427806048</v>
      </c>
      <c r="BX9" s="194">
        <v>0.15366198089672647</v>
      </c>
      <c r="BY9" s="194">
        <v>0.14971310375946406</v>
      </c>
      <c r="BZ9" s="194">
        <v>0.15560200540703528</v>
      </c>
      <c r="CA9" s="194">
        <v>0.15117880945242337</v>
      </c>
      <c r="CB9" s="234">
        <v>0.14024481199129846</v>
      </c>
    </row>
    <row r="10" spans="1:80">
      <c r="A10" s="75"/>
      <c r="B10" s="381" t="s">
        <v>294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76"/>
      <c r="BD10" s="76"/>
      <c r="BE10" s="76"/>
      <c r="BF10" s="76"/>
      <c r="BG10" s="76"/>
      <c r="BH10" s="76"/>
    </row>
    <row r="11" spans="1:80">
      <c r="A11" s="75"/>
      <c r="B11" s="382" t="s">
        <v>295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T11" s="294"/>
      <c r="BU11" s="294"/>
      <c r="BV11" s="294"/>
      <c r="BW11" s="294"/>
      <c r="BX11" s="294"/>
      <c r="BY11" s="294"/>
      <c r="BZ11" s="294"/>
      <c r="CA11" s="294"/>
      <c r="CB11" s="294"/>
    </row>
    <row r="12" spans="1:80">
      <c r="A12" s="75"/>
      <c r="B12" s="382" t="s">
        <v>296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</row>
    <row r="13" spans="1:80">
      <c r="A13" s="75"/>
      <c r="B13" s="380" t="s">
        <v>297</v>
      </c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77"/>
      <c r="AB13" s="77"/>
      <c r="AC13" s="77"/>
      <c r="AD13" s="77"/>
      <c r="AE13" s="77"/>
      <c r="AF13" s="77"/>
      <c r="AG13" s="77"/>
      <c r="AH13" s="77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</row>
    <row r="14" spans="1:80">
      <c r="A14" s="75"/>
      <c r="B14" s="383" t="s">
        <v>312</v>
      </c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</row>
    <row r="15" spans="1:80">
      <c r="A15" s="75"/>
      <c r="B15" s="358" t="s">
        <v>152</v>
      </c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</row>
    <row r="16" spans="1:80"/>
  </sheetData>
  <mergeCells count="9">
    <mergeCell ref="BA3:BT3"/>
    <mergeCell ref="B13:Z13"/>
    <mergeCell ref="B15:AJ15"/>
    <mergeCell ref="B3:B4"/>
    <mergeCell ref="B10:X10"/>
    <mergeCell ref="B11:X11"/>
    <mergeCell ref="B12:Y12"/>
    <mergeCell ref="C3:M3"/>
    <mergeCell ref="B14:Z1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XEY85"/>
  <sheetViews>
    <sheetView showGridLines="0" zoomScaleNormal="100" workbookViewId="0">
      <selection activeCell="J1" sqref="J1:J1048576"/>
    </sheetView>
  </sheetViews>
  <sheetFormatPr defaultColWidth="9" defaultRowHeight="13.8" zeroHeight="1" outlineLevelRow="1" outlineLevelCol="1"/>
  <cols>
    <col min="1" max="1" width="2.19921875" customWidth="1"/>
    <col min="2" max="2" width="38.5" customWidth="1"/>
    <col min="3" max="9" width="9" hidden="1" customWidth="1" outlineLevel="1"/>
    <col min="10" max="10" width="9" hidden="1" customWidth="1" outlineLevel="1" collapsed="1"/>
    <col min="11" max="11" width="9" customWidth="1" collapsed="1"/>
    <col min="12" max="14" width="9" customWidth="1"/>
    <col min="15" max="15" width="9.09765625" customWidth="1"/>
    <col min="16" max="20" width="9" customWidth="1"/>
    <col min="21" max="32" width="7.59765625" hidden="1" customWidth="1" outlineLevel="1"/>
    <col min="33" max="34" width="7.69921875" hidden="1" customWidth="1" outlineLevel="1"/>
    <col min="35" max="35" width="8.3984375" hidden="1" customWidth="1" outlineLevel="1"/>
    <col min="36" max="36" width="8.09765625" hidden="1" customWidth="1" outlineLevel="1"/>
    <col min="37" max="37" width="7.8984375" hidden="1" customWidth="1" outlineLevel="1"/>
    <col min="38" max="51" width="8" hidden="1" customWidth="1" outlineLevel="1"/>
    <col min="52" max="52" width="9" hidden="1" customWidth="1" outlineLevel="1"/>
    <col min="53" max="56" width="8" hidden="1" customWidth="1" outlineLevel="1"/>
    <col min="57" max="57" width="8" hidden="1" customWidth="1" outlineLevel="1" collapsed="1"/>
    <col min="58" max="59" width="8" hidden="1" customWidth="1" outlineLevel="1"/>
    <col min="60" max="60" width="10.3984375" hidden="1" customWidth="1" outlineLevel="1"/>
    <col min="61" max="61" width="10.8984375" hidden="1" customWidth="1" outlineLevel="1"/>
    <col min="62" max="62" width="10.5" hidden="1" customWidth="1" outlineLevel="1"/>
    <col min="63" max="64" width="9.59765625" hidden="1" customWidth="1" outlineLevel="1"/>
    <col min="65" max="68" width="8" hidden="1" customWidth="1" outlineLevel="1"/>
    <col min="69" max="69" width="8" customWidth="1" collapsed="1"/>
    <col min="70" max="71" width="8" customWidth="1"/>
    <col min="72" max="72" width="7.59765625" bestFit="1" customWidth="1"/>
    <col min="73" max="77" width="7.59765625" customWidth="1"/>
  </cols>
  <sheetData>
    <row r="1" spans="1:81" ht="57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</row>
    <row r="2" spans="1:8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</row>
    <row r="3" spans="1:81">
      <c r="A3" s="6"/>
      <c r="B3" s="356" t="s">
        <v>1</v>
      </c>
      <c r="C3" s="359" t="s">
        <v>2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1"/>
      <c r="U3" s="112" t="s">
        <v>2</v>
      </c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90"/>
      <c r="AU3" s="95"/>
      <c r="AV3" s="95"/>
      <c r="AW3" s="98"/>
      <c r="AX3" s="98"/>
      <c r="AY3" s="100"/>
      <c r="AZ3" s="106"/>
      <c r="BA3" s="107"/>
      <c r="BB3" s="109"/>
      <c r="BC3" s="110"/>
      <c r="BD3" s="110"/>
      <c r="BE3" s="112" t="s">
        <v>2</v>
      </c>
      <c r="BF3" s="115"/>
      <c r="BG3" s="115"/>
      <c r="BH3" s="117"/>
      <c r="BI3" s="117"/>
      <c r="BJ3" s="117"/>
      <c r="BK3" s="117"/>
      <c r="BL3" s="117"/>
      <c r="BM3" s="117"/>
      <c r="BN3" s="117"/>
      <c r="BO3" s="117"/>
      <c r="BP3" s="117"/>
      <c r="BQ3" s="279"/>
      <c r="BR3" s="284"/>
      <c r="BS3" s="298"/>
      <c r="BT3" s="166"/>
      <c r="BU3" s="166"/>
      <c r="BV3" s="166"/>
      <c r="BW3" s="166"/>
      <c r="BX3" s="166"/>
      <c r="BY3" s="166"/>
      <c r="BZ3" s="166"/>
      <c r="CA3" s="320"/>
      <c r="CB3" s="320"/>
    </row>
    <row r="4" spans="1:81">
      <c r="A4" s="6"/>
      <c r="B4" s="357"/>
      <c r="C4" s="121">
        <v>2007</v>
      </c>
      <c r="D4" s="117">
        <v>2008</v>
      </c>
      <c r="E4" s="117">
        <v>2009</v>
      </c>
      <c r="F4" s="117">
        <v>2010</v>
      </c>
      <c r="G4" s="117">
        <v>2011</v>
      </c>
      <c r="H4" s="73">
        <v>2012</v>
      </c>
      <c r="I4" s="73">
        <v>2013</v>
      </c>
      <c r="J4" s="73">
        <v>2014</v>
      </c>
      <c r="K4" s="122">
        <v>2015</v>
      </c>
      <c r="L4" s="73">
        <v>2016</v>
      </c>
      <c r="M4" s="73" t="s">
        <v>306</v>
      </c>
      <c r="N4" s="73">
        <v>2018</v>
      </c>
      <c r="O4" s="73" t="s">
        <v>267</v>
      </c>
      <c r="P4" s="242" t="s">
        <v>268</v>
      </c>
      <c r="Q4" s="243">
        <v>2021</v>
      </c>
      <c r="R4" s="243">
        <v>2022</v>
      </c>
      <c r="S4" s="243">
        <v>2023</v>
      </c>
      <c r="T4" s="243">
        <v>2024</v>
      </c>
      <c r="U4" s="117" t="s">
        <v>3</v>
      </c>
      <c r="V4" s="117" t="s">
        <v>4</v>
      </c>
      <c r="W4" s="117" t="s">
        <v>5</v>
      </c>
      <c r="X4" s="117" t="s">
        <v>6</v>
      </c>
      <c r="Y4" s="117" t="s">
        <v>7</v>
      </c>
      <c r="Z4" s="117" t="s">
        <v>8</v>
      </c>
      <c r="AA4" s="117" t="s">
        <v>9</v>
      </c>
      <c r="AB4" s="117" t="s">
        <v>10</v>
      </c>
      <c r="AC4" s="117" t="s">
        <v>11</v>
      </c>
      <c r="AD4" s="117" t="s">
        <v>12</v>
      </c>
      <c r="AE4" s="117" t="s">
        <v>13</v>
      </c>
      <c r="AF4" s="117" t="s">
        <v>14</v>
      </c>
      <c r="AG4" s="117" t="s">
        <v>15</v>
      </c>
      <c r="AH4" s="117" t="s">
        <v>16</v>
      </c>
      <c r="AI4" s="117" t="s">
        <v>17</v>
      </c>
      <c r="AJ4" s="117" t="s">
        <v>18</v>
      </c>
      <c r="AK4" s="117" t="s">
        <v>19</v>
      </c>
      <c r="AL4" s="117" t="s">
        <v>20</v>
      </c>
      <c r="AM4" s="117" t="s">
        <v>21</v>
      </c>
      <c r="AN4" s="117" t="s">
        <v>22</v>
      </c>
      <c r="AO4" s="117" t="s">
        <v>23</v>
      </c>
      <c r="AP4" s="117" t="s">
        <v>24</v>
      </c>
      <c r="AQ4" s="117" t="s">
        <v>25</v>
      </c>
      <c r="AR4" s="117" t="s">
        <v>123</v>
      </c>
      <c r="AS4" s="117" t="s">
        <v>153</v>
      </c>
      <c r="AT4" s="117" t="s">
        <v>154</v>
      </c>
      <c r="AU4" s="117" t="s">
        <v>155</v>
      </c>
      <c r="AV4" s="168" t="s">
        <v>156</v>
      </c>
      <c r="AW4" s="169" t="s">
        <v>159</v>
      </c>
      <c r="AX4" s="170" t="s">
        <v>160</v>
      </c>
      <c r="AY4" s="169" t="s">
        <v>161</v>
      </c>
      <c r="AZ4" s="169" t="s">
        <v>307</v>
      </c>
      <c r="BA4" s="169" t="s">
        <v>164</v>
      </c>
      <c r="BB4" s="169" t="s">
        <v>167</v>
      </c>
      <c r="BC4" s="169" t="s">
        <v>170</v>
      </c>
      <c r="BD4" s="169" t="s">
        <v>173</v>
      </c>
      <c r="BE4" s="169" t="s">
        <v>181</v>
      </c>
      <c r="BF4" s="169" t="s">
        <v>182</v>
      </c>
      <c r="BG4" s="169" t="s">
        <v>183</v>
      </c>
      <c r="BH4" s="197" t="s">
        <v>269</v>
      </c>
      <c r="BI4" s="197" t="s">
        <v>270</v>
      </c>
      <c r="BJ4" s="197" t="s">
        <v>271</v>
      </c>
      <c r="BK4" s="197" t="s">
        <v>272</v>
      </c>
      <c r="BL4" s="197" t="s">
        <v>273</v>
      </c>
      <c r="BM4" s="166">
        <v>44286</v>
      </c>
      <c r="BN4" s="166">
        <v>44377</v>
      </c>
      <c r="BO4" s="166">
        <v>44469</v>
      </c>
      <c r="BP4" s="166">
        <v>44561</v>
      </c>
      <c r="BQ4" s="166">
        <v>44651</v>
      </c>
      <c r="BR4" s="166">
        <v>44742</v>
      </c>
      <c r="BS4" s="166">
        <v>44834</v>
      </c>
      <c r="BT4" s="166">
        <v>44926</v>
      </c>
      <c r="BU4" s="166">
        <v>45016</v>
      </c>
      <c r="BV4" s="166">
        <v>45107</v>
      </c>
      <c r="BW4" s="166">
        <v>45199</v>
      </c>
      <c r="BX4" s="166">
        <v>45291</v>
      </c>
      <c r="BY4" s="341">
        <v>45382</v>
      </c>
      <c r="BZ4" s="341">
        <v>45473</v>
      </c>
      <c r="CA4" s="341">
        <v>45565</v>
      </c>
      <c r="CB4" s="341">
        <v>45657</v>
      </c>
    </row>
    <row r="5" spans="1:81">
      <c r="A5" s="12"/>
      <c r="B5" s="123" t="s">
        <v>26</v>
      </c>
      <c r="C5" s="14">
        <v>666000</v>
      </c>
      <c r="D5" s="14">
        <v>505321</v>
      </c>
      <c r="E5" s="14">
        <v>390006</v>
      </c>
      <c r="F5" s="14">
        <v>337664</v>
      </c>
      <c r="G5" s="14">
        <v>355291</v>
      </c>
      <c r="H5" s="14">
        <v>512030</v>
      </c>
      <c r="I5" s="14">
        <v>576548</v>
      </c>
      <c r="J5" s="14">
        <v>572937</v>
      </c>
      <c r="K5" s="14">
        <v>580999</v>
      </c>
      <c r="L5" s="16">
        <v>597720</v>
      </c>
      <c r="M5" s="16">
        <v>596787</v>
      </c>
      <c r="N5" s="16">
        <v>580501</v>
      </c>
      <c r="O5" s="217">
        <v>589473</v>
      </c>
      <c r="P5" s="217">
        <v>592110</v>
      </c>
      <c r="Q5" s="14">
        <v>603573</v>
      </c>
      <c r="R5" s="14">
        <v>651608</v>
      </c>
      <c r="S5" s="14">
        <v>758012</v>
      </c>
      <c r="T5" s="15">
        <v>807912</v>
      </c>
      <c r="U5" s="14">
        <v>395052</v>
      </c>
      <c r="V5" s="14">
        <v>363029</v>
      </c>
      <c r="W5" s="14">
        <v>362212</v>
      </c>
      <c r="X5" s="14">
        <v>337664</v>
      </c>
      <c r="Y5" s="14">
        <v>395870</v>
      </c>
      <c r="Z5" s="14">
        <v>393975</v>
      </c>
      <c r="AA5" s="14">
        <v>348875</v>
      </c>
      <c r="AB5" s="14">
        <v>355291</v>
      </c>
      <c r="AC5" s="14">
        <v>513334</v>
      </c>
      <c r="AD5" s="14">
        <v>516277</v>
      </c>
      <c r="AE5" s="14">
        <v>518241</v>
      </c>
      <c r="AF5" s="14">
        <v>512030</v>
      </c>
      <c r="AG5" s="14">
        <v>579278</v>
      </c>
      <c r="AH5" s="14">
        <v>569007</v>
      </c>
      <c r="AI5" s="14">
        <v>574876</v>
      </c>
      <c r="AJ5" s="14">
        <v>576548</v>
      </c>
      <c r="AK5" s="14">
        <v>590861</v>
      </c>
      <c r="AL5" s="14">
        <v>587240</v>
      </c>
      <c r="AM5" s="14">
        <v>586563</v>
      </c>
      <c r="AN5" s="14">
        <v>572937</v>
      </c>
      <c r="AO5" s="14">
        <v>571783</v>
      </c>
      <c r="AP5" s="14">
        <v>572617</v>
      </c>
      <c r="AQ5" s="14">
        <v>569509</v>
      </c>
      <c r="AR5" s="14">
        <v>580999</v>
      </c>
      <c r="AS5" s="14">
        <v>577461</v>
      </c>
      <c r="AT5" s="14">
        <v>580007</v>
      </c>
      <c r="AU5" s="14">
        <v>585127</v>
      </c>
      <c r="AV5" s="14">
        <v>597720</v>
      </c>
      <c r="AW5" s="14">
        <v>597767</v>
      </c>
      <c r="AX5" s="14">
        <v>597653</v>
      </c>
      <c r="AY5" s="14">
        <v>595207</v>
      </c>
      <c r="AZ5" s="14">
        <v>596787</v>
      </c>
      <c r="BA5" s="14">
        <v>581130</v>
      </c>
      <c r="BB5" s="14">
        <v>579001</v>
      </c>
      <c r="BC5" s="14">
        <v>575558</v>
      </c>
      <c r="BD5" s="14">
        <v>580501</v>
      </c>
      <c r="BE5" s="217">
        <v>598181</v>
      </c>
      <c r="BF5" s="217">
        <v>586166.79500549997</v>
      </c>
      <c r="BG5" s="217">
        <v>585647.02598550008</v>
      </c>
      <c r="BH5" s="217">
        <v>589473</v>
      </c>
      <c r="BI5" s="217">
        <v>587842</v>
      </c>
      <c r="BJ5" s="217">
        <v>573404</v>
      </c>
      <c r="BK5" s="217">
        <v>579659</v>
      </c>
      <c r="BL5" s="217">
        <v>592110</v>
      </c>
      <c r="BM5" s="217">
        <v>605054</v>
      </c>
      <c r="BN5" s="217">
        <v>599527.02971999999</v>
      </c>
      <c r="BO5" s="217">
        <v>597562.66821999999</v>
      </c>
      <c r="BP5" s="217">
        <v>603573</v>
      </c>
      <c r="BQ5" s="217">
        <v>618217</v>
      </c>
      <c r="BR5" s="217">
        <f t="shared" ref="BR5" si="0">SUM(BR6:BR20)</f>
        <v>608199</v>
      </c>
      <c r="BS5" s="217">
        <f t="shared" ref="BS5" si="1">SUM(BS6:BS20)</f>
        <v>614584</v>
      </c>
      <c r="BT5" s="217">
        <f t="shared" ref="BT5" si="2">SUM(BT6:BT20)</f>
        <v>651608</v>
      </c>
      <c r="BU5" s="217">
        <v>672861</v>
      </c>
      <c r="BV5" s="217">
        <v>682796</v>
      </c>
      <c r="BW5" s="217">
        <v>707107</v>
      </c>
      <c r="BX5" s="217">
        <v>758012</v>
      </c>
      <c r="BY5" s="217">
        <v>796510</v>
      </c>
      <c r="BZ5" s="217">
        <v>792844</v>
      </c>
      <c r="CA5" s="217">
        <v>803027</v>
      </c>
      <c r="CB5" s="15">
        <v>807912</v>
      </c>
      <c r="CC5" s="96"/>
    </row>
    <row r="6" spans="1:81">
      <c r="A6" s="18"/>
      <c r="B6" s="124" t="s">
        <v>191</v>
      </c>
      <c r="C6" s="20">
        <v>119825</v>
      </c>
      <c r="D6" s="20">
        <v>121976</v>
      </c>
      <c r="E6" s="20">
        <v>124347</v>
      </c>
      <c r="F6" s="20">
        <v>119516</v>
      </c>
      <c r="G6" s="20">
        <v>128672</v>
      </c>
      <c r="H6" s="20">
        <v>133115</v>
      </c>
      <c r="I6" s="20">
        <v>124042</v>
      </c>
      <c r="J6" s="20">
        <v>119762</v>
      </c>
      <c r="K6" s="20">
        <v>125229</v>
      </c>
      <c r="L6" s="20">
        <v>119130</v>
      </c>
      <c r="M6" s="20">
        <v>110784</v>
      </c>
      <c r="N6" s="20">
        <v>108158</v>
      </c>
      <c r="O6" s="218">
        <v>101968</v>
      </c>
      <c r="P6" s="218">
        <v>97333</v>
      </c>
      <c r="Q6" s="20">
        <v>91887</v>
      </c>
      <c r="R6" s="20">
        <v>107605</v>
      </c>
      <c r="S6" s="20">
        <v>109362</v>
      </c>
      <c r="T6" s="21">
        <v>106055</v>
      </c>
      <c r="U6" s="20">
        <v>122548</v>
      </c>
      <c r="V6" s="20">
        <v>120715</v>
      </c>
      <c r="W6" s="20">
        <v>118117</v>
      </c>
      <c r="X6" s="20">
        <v>119516</v>
      </c>
      <c r="Y6" s="20">
        <v>117197</v>
      </c>
      <c r="Z6" s="20">
        <v>118047</v>
      </c>
      <c r="AA6" s="20">
        <v>125003</v>
      </c>
      <c r="AB6" s="20">
        <v>128672</v>
      </c>
      <c r="AC6" s="20">
        <v>129332</v>
      </c>
      <c r="AD6" s="20">
        <v>134649</v>
      </c>
      <c r="AE6" s="20">
        <v>133864</v>
      </c>
      <c r="AF6" s="20">
        <v>133115</v>
      </c>
      <c r="AG6" s="20">
        <v>131182</v>
      </c>
      <c r="AH6" s="20">
        <v>128000</v>
      </c>
      <c r="AI6" s="20">
        <v>120622</v>
      </c>
      <c r="AJ6" s="20">
        <v>124042</v>
      </c>
      <c r="AK6" s="20">
        <v>121045</v>
      </c>
      <c r="AL6" s="20">
        <v>118530</v>
      </c>
      <c r="AM6" s="20">
        <v>119368</v>
      </c>
      <c r="AN6" s="20">
        <v>119762</v>
      </c>
      <c r="AO6" s="20">
        <v>116559</v>
      </c>
      <c r="AP6" s="20">
        <v>112059</v>
      </c>
      <c r="AQ6" s="20">
        <v>109831</v>
      </c>
      <c r="AR6" s="20">
        <v>125229</v>
      </c>
      <c r="AS6" s="20">
        <v>122252</v>
      </c>
      <c r="AT6" s="20">
        <v>121539</v>
      </c>
      <c r="AU6" s="20">
        <v>119554</v>
      </c>
      <c r="AV6" s="20">
        <v>119130</v>
      </c>
      <c r="AW6" s="20">
        <v>116716</v>
      </c>
      <c r="AX6" s="20">
        <v>113777</v>
      </c>
      <c r="AY6" s="20">
        <v>112036</v>
      </c>
      <c r="AZ6" s="20">
        <v>110784</v>
      </c>
      <c r="BA6" s="20">
        <v>108691</v>
      </c>
      <c r="BB6" s="20">
        <v>108245</v>
      </c>
      <c r="BC6" s="20">
        <v>106156</v>
      </c>
      <c r="BD6" s="20">
        <v>108158</v>
      </c>
      <c r="BE6" s="218">
        <v>104498</v>
      </c>
      <c r="BF6" s="218">
        <v>100642.4452</v>
      </c>
      <c r="BG6" s="218">
        <v>97302.800180000006</v>
      </c>
      <c r="BH6" s="218">
        <v>101968</v>
      </c>
      <c r="BI6" s="218">
        <v>98234</v>
      </c>
      <c r="BJ6" s="218">
        <v>95597</v>
      </c>
      <c r="BK6" s="218">
        <v>93397</v>
      </c>
      <c r="BL6" s="218">
        <v>97333</v>
      </c>
      <c r="BM6" s="218">
        <v>94924</v>
      </c>
      <c r="BN6" s="218">
        <v>92809.021420000005</v>
      </c>
      <c r="BO6" s="218">
        <v>90469.021420000005</v>
      </c>
      <c r="BP6" s="218">
        <v>91887</v>
      </c>
      <c r="BQ6" s="218">
        <v>92194</v>
      </c>
      <c r="BR6" s="218">
        <v>90195</v>
      </c>
      <c r="BS6" s="218">
        <v>96532</v>
      </c>
      <c r="BT6" s="218">
        <v>107605</v>
      </c>
      <c r="BU6" s="218">
        <v>106158</v>
      </c>
      <c r="BV6" s="218">
        <v>106976</v>
      </c>
      <c r="BW6" s="218">
        <v>105649</v>
      </c>
      <c r="BX6" s="218">
        <v>109362</v>
      </c>
      <c r="BY6" s="218">
        <v>104621</v>
      </c>
      <c r="BZ6" s="218">
        <v>100433</v>
      </c>
      <c r="CA6" s="218">
        <v>98876</v>
      </c>
      <c r="CB6" s="21">
        <v>106055</v>
      </c>
      <c r="CC6" s="96"/>
    </row>
    <row r="7" spans="1:81">
      <c r="A7" s="18"/>
      <c r="B7" s="124" t="s">
        <v>179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18">
        <v>18485</v>
      </c>
      <c r="P7" s="218">
        <v>13984</v>
      </c>
      <c r="Q7" s="20">
        <v>9084</v>
      </c>
      <c r="R7" s="20">
        <v>4685</v>
      </c>
      <c r="S7" s="20">
        <v>25425</v>
      </c>
      <c r="T7" s="21">
        <v>25978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  <c r="BD7" s="20">
        <v>0</v>
      </c>
      <c r="BE7" s="218">
        <v>25510</v>
      </c>
      <c r="BF7" s="218">
        <v>24254.113200000003</v>
      </c>
      <c r="BG7" s="218">
        <v>23405.654569999999</v>
      </c>
      <c r="BH7" s="218">
        <v>18485</v>
      </c>
      <c r="BI7" s="218">
        <v>21323</v>
      </c>
      <c r="BJ7" s="218">
        <v>20494</v>
      </c>
      <c r="BK7" s="218">
        <v>18985</v>
      </c>
      <c r="BL7" s="218">
        <v>13984</v>
      </c>
      <c r="BM7" s="218">
        <v>13117</v>
      </c>
      <c r="BN7" s="218">
        <v>11533</v>
      </c>
      <c r="BO7" s="218">
        <v>10352</v>
      </c>
      <c r="BP7" s="218">
        <v>9084</v>
      </c>
      <c r="BQ7" s="218">
        <v>8464</v>
      </c>
      <c r="BR7" s="218">
        <v>7122</v>
      </c>
      <c r="BS7" s="218">
        <v>5754</v>
      </c>
      <c r="BT7" s="218">
        <v>4685</v>
      </c>
      <c r="BU7" s="218">
        <v>3929</v>
      </c>
      <c r="BV7" s="218">
        <v>5180</v>
      </c>
      <c r="BW7" s="218">
        <v>9349</v>
      </c>
      <c r="BX7" s="218">
        <v>25425</v>
      </c>
      <c r="BY7" s="218">
        <v>30367</v>
      </c>
      <c r="BZ7" s="218">
        <v>30749</v>
      </c>
      <c r="CA7" s="218">
        <v>28714</v>
      </c>
      <c r="CB7" s="21">
        <v>25978</v>
      </c>
      <c r="CC7" s="96"/>
    </row>
    <row r="8" spans="1:81">
      <c r="A8" s="18"/>
      <c r="B8" s="124" t="s">
        <v>192</v>
      </c>
      <c r="C8" s="20">
        <v>6040</v>
      </c>
      <c r="D8" s="20">
        <v>11628</v>
      </c>
      <c r="E8" s="20">
        <v>36102</v>
      </c>
      <c r="F8" s="20">
        <v>60167</v>
      </c>
      <c r="G8" s="20">
        <v>60621</v>
      </c>
      <c r="H8" s="20">
        <v>209545</v>
      </c>
      <c r="I8" s="20">
        <v>269155</v>
      </c>
      <c r="J8" s="20">
        <v>261019</v>
      </c>
      <c r="K8" s="20">
        <v>261728</v>
      </c>
      <c r="L8" s="20">
        <v>269593</v>
      </c>
      <c r="M8" s="20">
        <v>263769</v>
      </c>
      <c r="N8" s="20">
        <v>254564</v>
      </c>
      <c r="O8" s="218">
        <v>252622</v>
      </c>
      <c r="P8" s="218">
        <v>253200</v>
      </c>
      <c r="Q8" s="20">
        <v>264022</v>
      </c>
      <c r="R8" s="20">
        <v>282892</v>
      </c>
      <c r="S8" s="20">
        <v>323755</v>
      </c>
      <c r="T8" s="21">
        <v>333548</v>
      </c>
      <c r="U8" s="20">
        <v>35233</v>
      </c>
      <c r="V8" s="20">
        <v>34556</v>
      </c>
      <c r="W8" s="20">
        <v>35980</v>
      </c>
      <c r="X8" s="20">
        <v>60167</v>
      </c>
      <c r="Y8" s="20">
        <v>59847</v>
      </c>
      <c r="Z8" s="20">
        <v>59452</v>
      </c>
      <c r="AA8" s="20">
        <v>59763</v>
      </c>
      <c r="AB8" s="20">
        <v>60621</v>
      </c>
      <c r="AC8" s="20">
        <v>209888</v>
      </c>
      <c r="AD8" s="20">
        <v>213593</v>
      </c>
      <c r="AE8" s="20">
        <v>214487</v>
      </c>
      <c r="AF8" s="20">
        <v>209545</v>
      </c>
      <c r="AG8" s="20">
        <v>271026</v>
      </c>
      <c r="AH8" s="20">
        <v>268372</v>
      </c>
      <c r="AI8" s="20">
        <v>272388</v>
      </c>
      <c r="AJ8" s="20">
        <v>269155</v>
      </c>
      <c r="AK8" s="20">
        <v>265932</v>
      </c>
      <c r="AL8" s="20">
        <v>264294</v>
      </c>
      <c r="AM8" s="20">
        <v>261523</v>
      </c>
      <c r="AN8" s="20">
        <v>261019</v>
      </c>
      <c r="AO8" s="20">
        <v>262820</v>
      </c>
      <c r="AP8" s="20">
        <v>265565</v>
      </c>
      <c r="AQ8" s="20">
        <v>263693</v>
      </c>
      <c r="AR8" s="20">
        <v>261728</v>
      </c>
      <c r="AS8" s="20">
        <v>259870</v>
      </c>
      <c r="AT8" s="20">
        <v>258057</v>
      </c>
      <c r="AU8" s="20">
        <v>262401</v>
      </c>
      <c r="AV8" s="20">
        <v>269593</v>
      </c>
      <c r="AW8" s="20">
        <v>268268</v>
      </c>
      <c r="AX8" s="20">
        <v>267158</v>
      </c>
      <c r="AY8" s="20">
        <v>264694</v>
      </c>
      <c r="AZ8" s="20">
        <v>263769</v>
      </c>
      <c r="BA8" s="20">
        <v>260918</v>
      </c>
      <c r="BB8" s="20">
        <v>258320</v>
      </c>
      <c r="BC8" s="20">
        <v>254491</v>
      </c>
      <c r="BD8" s="20">
        <v>254564</v>
      </c>
      <c r="BE8" s="218">
        <v>250073</v>
      </c>
      <c r="BF8" s="218">
        <v>246779.57621999999</v>
      </c>
      <c r="BG8" s="218">
        <v>247314.49116000001</v>
      </c>
      <c r="BH8" s="218">
        <v>252622</v>
      </c>
      <c r="BI8" s="218">
        <v>246011</v>
      </c>
      <c r="BJ8" s="218">
        <v>241868</v>
      </c>
      <c r="BK8" s="218">
        <v>241524</v>
      </c>
      <c r="BL8" s="218">
        <v>253200</v>
      </c>
      <c r="BM8" s="218">
        <v>254091</v>
      </c>
      <c r="BN8" s="218">
        <v>256208.7383</v>
      </c>
      <c r="BO8" s="218">
        <v>257154</v>
      </c>
      <c r="BP8" s="218">
        <v>264022</v>
      </c>
      <c r="BQ8" s="218">
        <v>265267</v>
      </c>
      <c r="BR8" s="218">
        <v>266007</v>
      </c>
      <c r="BS8" s="218">
        <v>262798</v>
      </c>
      <c r="BT8" s="218">
        <v>282892</v>
      </c>
      <c r="BU8" s="218">
        <v>287900</v>
      </c>
      <c r="BV8" s="218">
        <v>296292</v>
      </c>
      <c r="BW8" s="218">
        <v>306509</v>
      </c>
      <c r="BX8" s="218">
        <v>323755</v>
      </c>
      <c r="BY8" s="218">
        <v>334611</v>
      </c>
      <c r="BZ8" s="218">
        <v>340767</v>
      </c>
      <c r="CA8" s="218">
        <v>347571</v>
      </c>
      <c r="CB8" s="21">
        <v>333548</v>
      </c>
      <c r="CC8" s="96"/>
    </row>
    <row r="9" spans="1:81" outlineLevel="1">
      <c r="A9" s="18"/>
      <c r="B9" s="124" t="s">
        <v>263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8">
        <v>0</v>
      </c>
      <c r="P9" s="218">
        <v>0</v>
      </c>
      <c r="Q9" s="20">
        <v>0</v>
      </c>
      <c r="R9" s="20">
        <v>0</v>
      </c>
      <c r="S9" s="20">
        <v>0</v>
      </c>
      <c r="T9" s="21">
        <v>0</v>
      </c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18">
        <v>0</v>
      </c>
      <c r="BF9" s="218">
        <v>0</v>
      </c>
      <c r="BG9" s="218">
        <v>0</v>
      </c>
      <c r="BH9" s="218">
        <v>0</v>
      </c>
      <c r="BI9" s="218">
        <v>0</v>
      </c>
      <c r="BJ9" s="218">
        <v>0</v>
      </c>
      <c r="BK9" s="218">
        <v>0</v>
      </c>
      <c r="BL9" s="218">
        <v>0</v>
      </c>
      <c r="BM9" s="218">
        <v>0</v>
      </c>
      <c r="BN9" s="218">
        <v>0</v>
      </c>
      <c r="BO9" s="218">
        <v>0</v>
      </c>
      <c r="BP9" s="218">
        <v>0</v>
      </c>
      <c r="BQ9" s="218">
        <v>0</v>
      </c>
      <c r="BR9" s="218">
        <v>0</v>
      </c>
      <c r="BS9" s="218">
        <v>0</v>
      </c>
      <c r="BT9" s="218">
        <v>0</v>
      </c>
      <c r="BU9" s="218">
        <v>0</v>
      </c>
      <c r="BV9" s="218">
        <v>0</v>
      </c>
      <c r="BW9" s="218">
        <v>0</v>
      </c>
      <c r="BX9" s="218">
        <v>0</v>
      </c>
      <c r="BY9" s="218">
        <v>0</v>
      </c>
      <c r="BZ9" s="218">
        <v>0</v>
      </c>
      <c r="CA9" s="218">
        <v>0</v>
      </c>
      <c r="CB9" s="21">
        <v>0</v>
      </c>
      <c r="CC9" s="96"/>
    </row>
    <row r="10" spans="1:81">
      <c r="A10" s="18"/>
      <c r="B10" s="124" t="s">
        <v>178</v>
      </c>
      <c r="C10" s="20">
        <v>161271</v>
      </c>
      <c r="D10" s="20">
        <v>171896</v>
      </c>
      <c r="E10" s="20">
        <v>179324</v>
      </c>
      <c r="F10" s="20">
        <v>138956</v>
      </c>
      <c r="G10" s="20">
        <v>147894</v>
      </c>
      <c r="H10" s="20">
        <v>151213</v>
      </c>
      <c r="I10" s="20">
        <v>158540</v>
      </c>
      <c r="J10" s="20">
        <v>188104</v>
      </c>
      <c r="K10" s="20">
        <v>188570</v>
      </c>
      <c r="L10" s="20">
        <v>197231</v>
      </c>
      <c r="M10" s="20">
        <v>207389</v>
      </c>
      <c r="N10" s="20">
        <v>207267</v>
      </c>
      <c r="O10" s="218">
        <v>210327</v>
      </c>
      <c r="P10" s="218">
        <v>220395</v>
      </c>
      <c r="Q10" s="20">
        <v>230825</v>
      </c>
      <c r="R10" s="20">
        <v>241313</v>
      </c>
      <c r="S10" s="20">
        <v>274221</v>
      </c>
      <c r="T10" s="21">
        <v>303430</v>
      </c>
      <c r="U10" s="20">
        <v>183664</v>
      </c>
      <c r="V10" s="20">
        <v>185972</v>
      </c>
      <c r="W10" s="20">
        <v>186185</v>
      </c>
      <c r="X10" s="20">
        <v>138956</v>
      </c>
      <c r="Y10" s="20">
        <v>144073</v>
      </c>
      <c r="Z10" s="20">
        <v>141534</v>
      </c>
      <c r="AA10" s="20">
        <v>145288</v>
      </c>
      <c r="AB10" s="20">
        <v>147894</v>
      </c>
      <c r="AC10" s="20">
        <v>152537</v>
      </c>
      <c r="AD10" s="20">
        <v>147045</v>
      </c>
      <c r="AE10" s="20">
        <v>149456</v>
      </c>
      <c r="AF10" s="20">
        <v>151213</v>
      </c>
      <c r="AG10" s="20">
        <v>155071</v>
      </c>
      <c r="AH10" s="20">
        <v>154050</v>
      </c>
      <c r="AI10" s="20">
        <v>156694</v>
      </c>
      <c r="AJ10" s="20">
        <v>158540</v>
      </c>
      <c r="AK10" s="20">
        <v>187811</v>
      </c>
      <c r="AL10" s="20">
        <v>188674</v>
      </c>
      <c r="AM10" s="20">
        <v>189894</v>
      </c>
      <c r="AN10" s="20">
        <v>188104</v>
      </c>
      <c r="AO10" s="20">
        <v>188352</v>
      </c>
      <c r="AP10" s="20">
        <v>190057</v>
      </c>
      <c r="AQ10" s="20">
        <v>190346</v>
      </c>
      <c r="AR10" s="20">
        <v>188570</v>
      </c>
      <c r="AS10" s="20">
        <v>187221</v>
      </c>
      <c r="AT10" s="20">
        <v>191412</v>
      </c>
      <c r="AU10" s="20">
        <v>196025</v>
      </c>
      <c r="AV10" s="20">
        <v>197231</v>
      </c>
      <c r="AW10" s="20">
        <v>198577</v>
      </c>
      <c r="AX10" s="20">
        <v>201590</v>
      </c>
      <c r="AY10" s="20">
        <v>205221</v>
      </c>
      <c r="AZ10" s="20">
        <v>207389</v>
      </c>
      <c r="BA10" s="20">
        <v>195986</v>
      </c>
      <c r="BB10" s="20">
        <v>199929</v>
      </c>
      <c r="BC10" s="20">
        <v>203273</v>
      </c>
      <c r="BD10" s="20">
        <v>207267</v>
      </c>
      <c r="BE10" s="218">
        <v>207885</v>
      </c>
      <c r="BF10" s="218">
        <v>204763</v>
      </c>
      <c r="BG10" s="218">
        <v>208384</v>
      </c>
      <c r="BH10" s="218">
        <v>210327</v>
      </c>
      <c r="BI10" s="218">
        <v>211737</v>
      </c>
      <c r="BJ10" s="218">
        <v>211132</v>
      </c>
      <c r="BK10" s="218">
        <v>216251</v>
      </c>
      <c r="BL10" s="218">
        <v>220395</v>
      </c>
      <c r="BM10" s="218">
        <v>226814</v>
      </c>
      <c r="BN10" s="218">
        <v>226586</v>
      </c>
      <c r="BO10" s="218">
        <v>231630</v>
      </c>
      <c r="BP10" s="218">
        <v>230825</v>
      </c>
      <c r="BQ10" s="218">
        <v>231429</v>
      </c>
      <c r="BR10" s="218">
        <v>225954</v>
      </c>
      <c r="BS10" s="218">
        <v>233249</v>
      </c>
      <c r="BT10" s="218">
        <v>241313</v>
      </c>
      <c r="BU10" s="218">
        <v>248601</v>
      </c>
      <c r="BV10" s="218">
        <v>251061</v>
      </c>
      <c r="BW10" s="218">
        <v>262125</v>
      </c>
      <c r="BX10" s="218">
        <v>274221</v>
      </c>
      <c r="BY10" s="218">
        <v>280241</v>
      </c>
      <c r="BZ10" s="218">
        <v>281834</v>
      </c>
      <c r="CA10" s="218">
        <v>294176</v>
      </c>
      <c r="CB10" s="21">
        <v>303430</v>
      </c>
      <c r="CC10" s="96"/>
    </row>
    <row r="11" spans="1:81" outlineLevel="1">
      <c r="A11" s="18"/>
      <c r="B11" s="124" t="s">
        <v>184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18">
        <v>0</v>
      </c>
      <c r="P11" s="218">
        <v>0</v>
      </c>
      <c r="Q11" s="20">
        <v>0</v>
      </c>
      <c r="R11" s="20">
        <v>0</v>
      </c>
      <c r="S11" s="20">
        <v>0</v>
      </c>
      <c r="T11" s="21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18">
        <v>0</v>
      </c>
      <c r="BF11" s="218">
        <v>2.6799999992363155E-2</v>
      </c>
      <c r="BG11" s="218">
        <v>0</v>
      </c>
      <c r="BH11" s="218">
        <v>0</v>
      </c>
      <c r="BI11" s="218">
        <v>4000</v>
      </c>
      <c r="BJ11" s="218">
        <v>0</v>
      </c>
      <c r="BK11" s="218">
        <v>4000</v>
      </c>
      <c r="BL11" s="218">
        <v>0</v>
      </c>
      <c r="BM11" s="218">
        <v>0</v>
      </c>
      <c r="BN11" s="218">
        <v>0</v>
      </c>
      <c r="BO11" s="218">
        <v>-7.3199999984353781E-2</v>
      </c>
      <c r="BP11" s="218">
        <v>0</v>
      </c>
      <c r="BQ11" s="218">
        <v>0</v>
      </c>
      <c r="BR11" s="218">
        <v>0</v>
      </c>
      <c r="BS11" s="218">
        <v>0</v>
      </c>
      <c r="BT11" s="218">
        <v>0</v>
      </c>
      <c r="BU11" s="218">
        <v>0</v>
      </c>
      <c r="BV11" s="218">
        <v>0</v>
      </c>
      <c r="BW11" s="218">
        <v>0</v>
      </c>
      <c r="BX11" s="218">
        <v>0</v>
      </c>
      <c r="BY11" s="218">
        <v>0</v>
      </c>
      <c r="BZ11" s="218">
        <v>0</v>
      </c>
      <c r="CA11" s="218">
        <v>0</v>
      </c>
      <c r="CB11" s="21">
        <v>0</v>
      </c>
      <c r="CC11" s="96"/>
    </row>
    <row r="12" spans="1:81" outlineLevel="1">
      <c r="A12" s="18"/>
      <c r="B12" s="152" t="s">
        <v>190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18">
        <v>0</v>
      </c>
      <c r="P12" s="218">
        <v>0</v>
      </c>
      <c r="Q12" s="20">
        <v>0</v>
      </c>
      <c r="R12" s="20">
        <v>0</v>
      </c>
      <c r="S12" s="20">
        <v>0</v>
      </c>
      <c r="T12" s="21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18">
        <v>0</v>
      </c>
      <c r="BF12" s="218">
        <v>0</v>
      </c>
      <c r="BG12" s="218">
        <v>0</v>
      </c>
      <c r="BH12" s="218">
        <v>0</v>
      </c>
      <c r="BI12" s="218">
        <v>0</v>
      </c>
      <c r="BJ12" s="218">
        <v>0</v>
      </c>
      <c r="BK12" s="218">
        <v>0</v>
      </c>
      <c r="BL12" s="218">
        <v>0</v>
      </c>
      <c r="BM12" s="218">
        <v>0</v>
      </c>
      <c r="BN12" s="218">
        <v>0</v>
      </c>
      <c r="BO12" s="218">
        <v>0</v>
      </c>
      <c r="BP12" s="218">
        <v>0</v>
      </c>
      <c r="BQ12" s="218">
        <v>0</v>
      </c>
      <c r="BR12" s="218">
        <v>0</v>
      </c>
      <c r="BS12" s="218">
        <v>0</v>
      </c>
      <c r="BT12" s="218">
        <v>0</v>
      </c>
      <c r="BU12" s="218">
        <v>0</v>
      </c>
      <c r="BV12" s="218">
        <v>0</v>
      </c>
      <c r="BW12" s="218">
        <v>0</v>
      </c>
      <c r="BX12" s="218">
        <v>0</v>
      </c>
      <c r="BY12" s="218">
        <v>0</v>
      </c>
      <c r="BZ12" s="218">
        <v>0</v>
      </c>
      <c r="CA12" s="218">
        <v>0</v>
      </c>
      <c r="CB12" s="21">
        <v>0</v>
      </c>
      <c r="CC12" s="96"/>
    </row>
    <row r="13" spans="1:81">
      <c r="A13" s="18"/>
      <c r="B13" s="124" t="s">
        <v>195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18">
        <v>523</v>
      </c>
      <c r="P13" s="218">
        <v>179</v>
      </c>
      <c r="Q13" s="20">
        <v>0</v>
      </c>
      <c r="R13" s="20">
        <v>290</v>
      </c>
      <c r="S13" s="20">
        <v>248</v>
      </c>
      <c r="T13" s="21">
        <v>173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  <c r="BD13" s="20">
        <v>0</v>
      </c>
      <c r="BE13" s="218">
        <v>1140</v>
      </c>
      <c r="BF13" s="218">
        <v>1167.1259099999988</v>
      </c>
      <c r="BG13" s="218">
        <v>773.71397999999863</v>
      </c>
      <c r="BH13" s="218">
        <v>523</v>
      </c>
      <c r="BI13" s="218">
        <v>566</v>
      </c>
      <c r="BJ13" s="218">
        <v>399</v>
      </c>
      <c r="BK13" s="218">
        <v>475</v>
      </c>
      <c r="BL13" s="218">
        <v>179</v>
      </c>
      <c r="BM13" s="218">
        <v>145</v>
      </c>
      <c r="BN13" s="218">
        <v>65</v>
      </c>
      <c r="BO13" s="218">
        <v>0</v>
      </c>
      <c r="BP13" s="218">
        <v>0</v>
      </c>
      <c r="BQ13" s="218">
        <v>0</v>
      </c>
      <c r="BR13" s="218">
        <v>0</v>
      </c>
      <c r="BS13" s="218">
        <v>308</v>
      </c>
      <c r="BT13" s="218">
        <v>290</v>
      </c>
      <c r="BU13" s="218">
        <v>268</v>
      </c>
      <c r="BV13" s="218">
        <v>289</v>
      </c>
      <c r="BW13" s="218">
        <v>268</v>
      </c>
      <c r="BX13" s="218">
        <v>248</v>
      </c>
      <c r="BY13" s="218">
        <v>243</v>
      </c>
      <c r="BZ13" s="218">
        <v>220</v>
      </c>
      <c r="CA13" s="218">
        <v>196</v>
      </c>
      <c r="CB13" s="21">
        <v>173</v>
      </c>
      <c r="CC13" s="96"/>
    </row>
    <row r="14" spans="1:81">
      <c r="A14" s="18"/>
      <c r="B14" s="124" t="s">
        <v>27</v>
      </c>
      <c r="C14" s="20">
        <v>653</v>
      </c>
      <c r="D14" s="20">
        <v>1586</v>
      </c>
      <c r="E14" s="20">
        <v>2400</v>
      </c>
      <c r="F14" s="20">
        <v>4007</v>
      </c>
      <c r="G14" s="20">
        <v>3110</v>
      </c>
      <c r="H14" s="20">
        <v>3181</v>
      </c>
      <c r="I14" s="20">
        <v>127</v>
      </c>
      <c r="J14" s="20">
        <v>227</v>
      </c>
      <c r="K14" s="20">
        <v>354</v>
      </c>
      <c r="L14" s="20">
        <v>2242</v>
      </c>
      <c r="M14" s="20">
        <v>4236</v>
      </c>
      <c r="N14" s="20">
        <v>666</v>
      </c>
      <c r="O14" s="218">
        <v>2090</v>
      </c>
      <c r="P14" s="218">
        <v>2888</v>
      </c>
      <c r="Q14" s="20">
        <v>4173</v>
      </c>
      <c r="R14" s="20">
        <v>6526</v>
      </c>
      <c r="S14" s="20">
        <v>6235</v>
      </c>
      <c r="T14" s="21">
        <v>14103</v>
      </c>
      <c r="U14" s="20">
        <v>5266</v>
      </c>
      <c r="V14" s="20">
        <v>4165</v>
      </c>
      <c r="W14" s="20">
        <v>4140</v>
      </c>
      <c r="X14" s="20">
        <v>4007</v>
      </c>
      <c r="Y14" s="20">
        <v>5234</v>
      </c>
      <c r="Z14" s="20">
        <v>4440</v>
      </c>
      <c r="AA14" s="20">
        <v>3349</v>
      </c>
      <c r="AB14" s="20">
        <v>3110</v>
      </c>
      <c r="AC14" s="20">
        <v>5203</v>
      </c>
      <c r="AD14" s="20">
        <v>4873</v>
      </c>
      <c r="AE14" s="20">
        <v>4332</v>
      </c>
      <c r="AF14" s="20">
        <v>3181</v>
      </c>
      <c r="AG14" s="20">
        <v>7223</v>
      </c>
      <c r="AH14" s="20">
        <v>4024</v>
      </c>
      <c r="AI14" s="20">
        <v>772</v>
      </c>
      <c r="AJ14" s="20">
        <v>127</v>
      </c>
      <c r="AK14" s="20">
        <v>1795</v>
      </c>
      <c r="AL14" s="20">
        <v>1568</v>
      </c>
      <c r="AM14" s="20">
        <v>1570</v>
      </c>
      <c r="AN14" s="20">
        <v>227</v>
      </c>
      <c r="AO14" s="20">
        <v>354</v>
      </c>
      <c r="AP14" s="20">
        <v>354</v>
      </c>
      <c r="AQ14" s="20">
        <v>354</v>
      </c>
      <c r="AR14" s="20">
        <v>354</v>
      </c>
      <c r="AS14" s="20">
        <v>3380</v>
      </c>
      <c r="AT14" s="20">
        <v>3474</v>
      </c>
      <c r="AU14" s="20">
        <v>2182</v>
      </c>
      <c r="AV14" s="20">
        <v>2242</v>
      </c>
      <c r="AW14" s="20">
        <v>3694</v>
      </c>
      <c r="AX14" s="20">
        <v>3782</v>
      </c>
      <c r="AY14" s="20">
        <v>2229</v>
      </c>
      <c r="AZ14" s="20">
        <v>4236</v>
      </c>
      <c r="BA14" s="20">
        <v>4905</v>
      </c>
      <c r="BB14" s="20">
        <v>2233</v>
      </c>
      <c r="BC14" s="20">
        <v>1296</v>
      </c>
      <c r="BD14" s="20">
        <v>666</v>
      </c>
      <c r="BE14" s="218">
        <v>1934</v>
      </c>
      <c r="BF14" s="218">
        <v>1432.3702755000002</v>
      </c>
      <c r="BG14" s="218">
        <v>706.3660954999998</v>
      </c>
      <c r="BH14" s="218">
        <v>2090</v>
      </c>
      <c r="BI14" s="218">
        <v>2844</v>
      </c>
      <c r="BJ14" s="218">
        <v>1219</v>
      </c>
      <c r="BK14" s="218">
        <v>2109</v>
      </c>
      <c r="BL14" s="218">
        <v>2888</v>
      </c>
      <c r="BM14" s="218">
        <v>10832</v>
      </c>
      <c r="BN14" s="218">
        <v>7762.27</v>
      </c>
      <c r="BO14" s="218">
        <v>4006.27</v>
      </c>
      <c r="BP14" s="218">
        <v>4173</v>
      </c>
      <c r="BQ14" s="218">
        <v>13062</v>
      </c>
      <c r="BR14" s="218">
        <v>11422</v>
      </c>
      <c r="BS14" s="218">
        <v>7671</v>
      </c>
      <c r="BT14" s="218">
        <v>6526</v>
      </c>
      <c r="BU14" s="218">
        <v>17463</v>
      </c>
      <c r="BV14" s="218">
        <v>12812</v>
      </c>
      <c r="BW14" s="218">
        <v>7692</v>
      </c>
      <c r="BX14" s="218">
        <v>6235</v>
      </c>
      <c r="BY14" s="218">
        <v>18288</v>
      </c>
      <c r="BZ14" s="218">
        <v>15337</v>
      </c>
      <c r="CA14" s="218">
        <v>10547</v>
      </c>
      <c r="CB14" s="21">
        <v>14103</v>
      </c>
      <c r="CC14" s="96"/>
    </row>
    <row r="15" spans="1:81" outlineLevel="1">
      <c r="A15" s="18"/>
      <c r="B15" s="124" t="s">
        <v>246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18">
        <v>0</v>
      </c>
      <c r="P15" s="218">
        <v>0</v>
      </c>
      <c r="Q15" s="20">
        <v>0</v>
      </c>
      <c r="R15" s="20">
        <v>0</v>
      </c>
      <c r="S15" s="20">
        <v>0</v>
      </c>
      <c r="T15" s="21">
        <v>2657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18">
        <v>0</v>
      </c>
      <c r="BF15" s="218">
        <v>0</v>
      </c>
      <c r="BG15" s="218">
        <v>0</v>
      </c>
      <c r="BH15" s="218">
        <v>0</v>
      </c>
      <c r="BI15" s="218">
        <v>0</v>
      </c>
      <c r="BJ15" s="218">
        <v>0</v>
      </c>
      <c r="BK15" s="218">
        <v>300</v>
      </c>
      <c r="BL15" s="218">
        <v>0</v>
      </c>
      <c r="BM15" s="218">
        <v>0</v>
      </c>
      <c r="BN15" s="218">
        <v>0</v>
      </c>
      <c r="BO15" s="218">
        <v>0</v>
      </c>
      <c r="BP15" s="218">
        <v>0</v>
      </c>
      <c r="BQ15" s="218">
        <v>0</v>
      </c>
      <c r="BR15" s="218">
        <v>0</v>
      </c>
      <c r="BS15" s="218">
        <v>0</v>
      </c>
      <c r="BT15" s="218">
        <v>0</v>
      </c>
      <c r="BU15" s="218">
        <v>0</v>
      </c>
      <c r="BV15" s="218">
        <v>0</v>
      </c>
      <c r="BW15" s="218">
        <v>0</v>
      </c>
      <c r="BX15" s="218">
        <v>0</v>
      </c>
      <c r="BY15" s="218">
        <v>5059</v>
      </c>
      <c r="BZ15" s="218">
        <v>1368</v>
      </c>
      <c r="CA15" s="218">
        <v>1384</v>
      </c>
      <c r="CB15" s="21">
        <v>2657</v>
      </c>
      <c r="CC15" s="96"/>
    </row>
    <row r="16" spans="1:81" outlineLevel="1">
      <c r="A16" s="18"/>
      <c r="B16" s="124" t="s">
        <v>28</v>
      </c>
      <c r="C16" s="20">
        <v>200791</v>
      </c>
      <c r="D16" s="20">
        <v>46637</v>
      </c>
      <c r="E16" s="20">
        <v>3738</v>
      </c>
      <c r="F16" s="20">
        <v>11829</v>
      </c>
      <c r="G16" s="20">
        <v>11795</v>
      </c>
      <c r="H16" s="20">
        <v>11183</v>
      </c>
      <c r="I16" s="20">
        <v>20955</v>
      </c>
      <c r="J16" s="20">
        <v>207</v>
      </c>
      <c r="K16" s="20">
        <v>282</v>
      </c>
      <c r="L16" s="20">
        <v>288</v>
      </c>
      <c r="M16" s="20">
        <v>271</v>
      </c>
      <c r="N16" s="20">
        <v>0</v>
      </c>
      <c r="O16" s="218">
        <v>0</v>
      </c>
      <c r="P16" s="218">
        <v>0</v>
      </c>
      <c r="Q16" s="20">
        <v>0</v>
      </c>
      <c r="R16" s="20">
        <v>0</v>
      </c>
      <c r="S16" s="20">
        <v>0</v>
      </c>
      <c r="T16" s="21">
        <v>0</v>
      </c>
      <c r="U16" s="20">
        <v>3764</v>
      </c>
      <c r="V16" s="20">
        <v>14363</v>
      </c>
      <c r="W16" s="20">
        <v>14558</v>
      </c>
      <c r="X16" s="20">
        <v>11829</v>
      </c>
      <c r="Y16" s="20">
        <v>66338</v>
      </c>
      <c r="Z16" s="20">
        <v>67348</v>
      </c>
      <c r="AA16" s="20">
        <v>12311</v>
      </c>
      <c r="AB16" s="20">
        <v>11795</v>
      </c>
      <c r="AC16" s="20">
        <v>11004</v>
      </c>
      <c r="AD16" s="20">
        <v>10910</v>
      </c>
      <c r="AE16" s="20">
        <v>11002</v>
      </c>
      <c r="AF16" s="20">
        <v>11183</v>
      </c>
      <c r="AG16" s="20">
        <v>11141</v>
      </c>
      <c r="AH16" s="20">
        <v>11010</v>
      </c>
      <c r="AI16" s="20">
        <v>20982</v>
      </c>
      <c r="AJ16" s="20">
        <v>20955</v>
      </c>
      <c r="AK16" s="20">
        <v>10775</v>
      </c>
      <c r="AL16" s="20">
        <v>10706</v>
      </c>
      <c r="AM16" s="20">
        <v>10676</v>
      </c>
      <c r="AN16" s="20">
        <v>207</v>
      </c>
      <c r="AO16" s="20">
        <v>202</v>
      </c>
      <c r="AP16" s="20">
        <v>204</v>
      </c>
      <c r="AQ16" s="20">
        <v>287</v>
      </c>
      <c r="AR16" s="20">
        <v>282</v>
      </c>
      <c r="AS16" s="20">
        <v>285</v>
      </c>
      <c r="AT16" s="20">
        <v>290</v>
      </c>
      <c r="AU16" s="20">
        <v>288</v>
      </c>
      <c r="AV16" s="20">
        <v>288</v>
      </c>
      <c r="AW16" s="20">
        <v>278</v>
      </c>
      <c r="AX16" s="20">
        <v>278</v>
      </c>
      <c r="AY16" s="20">
        <v>280</v>
      </c>
      <c r="AZ16" s="20">
        <v>271</v>
      </c>
      <c r="BA16" s="20">
        <v>0</v>
      </c>
      <c r="BB16" s="20">
        <v>0</v>
      </c>
      <c r="BC16" s="20">
        <v>0</v>
      </c>
      <c r="BD16" s="20">
        <v>0</v>
      </c>
      <c r="BE16" s="218">
        <v>0</v>
      </c>
      <c r="BF16" s="218">
        <v>0</v>
      </c>
      <c r="BG16" s="218">
        <v>0</v>
      </c>
      <c r="BH16" s="218">
        <v>0</v>
      </c>
      <c r="BI16" s="218">
        <v>0</v>
      </c>
      <c r="BJ16" s="218">
        <v>0</v>
      </c>
      <c r="BK16" s="218">
        <v>0</v>
      </c>
      <c r="BL16" s="218">
        <v>0</v>
      </c>
      <c r="BM16" s="218">
        <v>0</v>
      </c>
      <c r="BN16" s="218">
        <v>0</v>
      </c>
      <c r="BO16" s="218">
        <v>0</v>
      </c>
      <c r="BP16" s="218">
        <v>0</v>
      </c>
      <c r="BQ16" s="218">
        <v>0</v>
      </c>
      <c r="BR16" s="218">
        <v>0</v>
      </c>
      <c r="BS16" s="218">
        <v>0</v>
      </c>
      <c r="BT16" s="218">
        <v>0</v>
      </c>
      <c r="BU16" s="218">
        <v>0</v>
      </c>
      <c r="BV16" s="218">
        <v>0</v>
      </c>
      <c r="BW16" s="218">
        <v>0</v>
      </c>
      <c r="BX16" s="218">
        <v>0</v>
      </c>
      <c r="BY16" s="218">
        <v>0</v>
      </c>
      <c r="BZ16" s="218">
        <v>0</v>
      </c>
      <c r="CA16" s="218">
        <v>0</v>
      </c>
      <c r="CB16" s="21">
        <v>0</v>
      </c>
      <c r="CC16" s="96"/>
    </row>
    <row r="17" spans="1:81" outlineLevel="1">
      <c r="A17" s="18"/>
      <c r="B17" s="124" t="s">
        <v>29</v>
      </c>
      <c r="C17" s="20">
        <v>173923</v>
      </c>
      <c r="D17" s="20">
        <v>148207</v>
      </c>
      <c r="E17" s="20">
        <v>40810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18">
        <v>0</v>
      </c>
      <c r="P17" s="218">
        <v>0</v>
      </c>
      <c r="Q17" s="20">
        <v>0</v>
      </c>
      <c r="R17" s="20">
        <v>0</v>
      </c>
      <c r="S17" s="20">
        <v>0</v>
      </c>
      <c r="T17" s="21">
        <v>0</v>
      </c>
      <c r="U17" s="20">
        <v>41309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18">
        <v>0</v>
      </c>
      <c r="BF17" s="218">
        <v>0</v>
      </c>
      <c r="BG17" s="218">
        <v>0</v>
      </c>
      <c r="BH17" s="218">
        <v>0</v>
      </c>
      <c r="BI17" s="218">
        <v>0</v>
      </c>
      <c r="BJ17" s="218">
        <v>0</v>
      </c>
      <c r="BK17" s="218">
        <v>0</v>
      </c>
      <c r="BL17" s="218">
        <v>0</v>
      </c>
      <c r="BM17" s="218">
        <v>0</v>
      </c>
      <c r="BN17" s="218">
        <v>0</v>
      </c>
      <c r="BO17" s="218">
        <v>0</v>
      </c>
      <c r="BP17" s="218">
        <v>0</v>
      </c>
      <c r="BQ17" s="218">
        <v>0</v>
      </c>
      <c r="BR17" s="218">
        <v>0</v>
      </c>
      <c r="BS17" s="218">
        <v>0</v>
      </c>
      <c r="BT17" s="218">
        <v>0</v>
      </c>
      <c r="BU17" s="218">
        <v>0</v>
      </c>
      <c r="BV17" s="218">
        <v>0</v>
      </c>
      <c r="BW17" s="218">
        <v>0</v>
      </c>
      <c r="BX17" s="218">
        <v>0</v>
      </c>
      <c r="BY17" s="218">
        <v>0</v>
      </c>
      <c r="BZ17" s="218">
        <v>0</v>
      </c>
      <c r="CA17" s="218">
        <v>0</v>
      </c>
      <c r="CB17" s="21">
        <v>0</v>
      </c>
      <c r="CC17" s="96"/>
    </row>
    <row r="18" spans="1:81" ht="20.25" customHeight="1">
      <c r="A18" s="18"/>
      <c r="B18" s="124" t="s">
        <v>165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101</v>
      </c>
      <c r="O18" s="218">
        <v>120</v>
      </c>
      <c r="P18" s="218">
        <v>115</v>
      </c>
      <c r="Q18" s="20">
        <v>123</v>
      </c>
      <c r="R18" s="20">
        <v>6681</v>
      </c>
      <c r="S18" s="20">
        <v>12474</v>
      </c>
      <c r="T18" s="21">
        <v>17899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197</v>
      </c>
      <c r="BB18" s="20">
        <v>204</v>
      </c>
      <c r="BC18" s="20">
        <v>200</v>
      </c>
      <c r="BD18" s="20">
        <v>101</v>
      </c>
      <c r="BE18" s="218">
        <v>103</v>
      </c>
      <c r="BF18" s="218">
        <v>105</v>
      </c>
      <c r="BG18" s="218">
        <v>130</v>
      </c>
      <c r="BH18" s="218">
        <v>120</v>
      </c>
      <c r="BI18" s="218">
        <v>113</v>
      </c>
      <c r="BJ18" s="218">
        <v>116</v>
      </c>
      <c r="BK18" s="218">
        <v>121</v>
      </c>
      <c r="BL18" s="218">
        <v>115</v>
      </c>
      <c r="BM18" s="218">
        <v>121</v>
      </c>
      <c r="BN18" s="218">
        <v>121</v>
      </c>
      <c r="BO18" s="218">
        <v>122</v>
      </c>
      <c r="BP18" s="218">
        <v>123</v>
      </c>
      <c r="BQ18" s="218">
        <v>4856</v>
      </c>
      <c r="BR18" s="218">
        <v>5326</v>
      </c>
      <c r="BS18" s="218">
        <v>6506</v>
      </c>
      <c r="BT18" s="218">
        <v>6681</v>
      </c>
      <c r="BU18" s="218">
        <v>6947</v>
      </c>
      <c r="BV18" s="218">
        <v>7042</v>
      </c>
      <c r="BW18" s="218">
        <v>12306</v>
      </c>
      <c r="BX18" s="218">
        <v>12474</v>
      </c>
      <c r="BY18" s="218">
        <v>17544</v>
      </c>
      <c r="BZ18" s="218">
        <v>17633</v>
      </c>
      <c r="CA18" s="218">
        <v>17974</v>
      </c>
      <c r="CB18" s="21">
        <v>17899</v>
      </c>
      <c r="CC18" s="96"/>
    </row>
    <row r="19" spans="1:81" ht="18.75" customHeight="1">
      <c r="A19" s="18"/>
      <c r="B19" s="124" t="s">
        <v>30</v>
      </c>
      <c r="C19" s="20">
        <v>3497</v>
      </c>
      <c r="D19" s="20">
        <v>3391</v>
      </c>
      <c r="E19" s="20">
        <v>3285</v>
      </c>
      <c r="F19" s="20">
        <v>3189</v>
      </c>
      <c r="G19" s="20">
        <v>3199</v>
      </c>
      <c r="H19" s="20">
        <v>3793</v>
      </c>
      <c r="I19" s="20">
        <v>3729</v>
      </c>
      <c r="J19" s="20">
        <v>3618</v>
      </c>
      <c r="K19" s="20">
        <v>4836</v>
      </c>
      <c r="L19" s="20">
        <v>5014</v>
      </c>
      <c r="M19" s="20">
        <v>6116</v>
      </c>
      <c r="N19" s="20">
        <v>5523</v>
      </c>
      <c r="O19" s="218">
        <v>2043</v>
      </c>
      <c r="P19" s="218">
        <v>2393</v>
      </c>
      <c r="Q19" s="20">
        <v>2474</v>
      </c>
      <c r="R19" s="20">
        <v>781</v>
      </c>
      <c r="S19" s="20">
        <v>6292</v>
      </c>
      <c r="T19" s="21">
        <v>4069</v>
      </c>
      <c r="U19" s="20">
        <v>3268</v>
      </c>
      <c r="V19" s="20">
        <v>3258</v>
      </c>
      <c r="W19" s="20">
        <v>3232</v>
      </c>
      <c r="X19" s="20">
        <v>3189</v>
      </c>
      <c r="Y19" s="20">
        <v>3181</v>
      </c>
      <c r="Z19" s="20">
        <v>3154</v>
      </c>
      <c r="AA19" s="20">
        <v>3161</v>
      </c>
      <c r="AB19" s="20">
        <v>3199</v>
      </c>
      <c r="AC19" s="20">
        <v>5370</v>
      </c>
      <c r="AD19" s="20">
        <v>5207</v>
      </c>
      <c r="AE19" s="20">
        <v>5100</v>
      </c>
      <c r="AF19" s="20">
        <v>3793</v>
      </c>
      <c r="AG19" s="20">
        <v>3635</v>
      </c>
      <c r="AH19" s="20">
        <v>3551</v>
      </c>
      <c r="AI19" s="20">
        <v>3418</v>
      </c>
      <c r="AJ19" s="20">
        <v>3729</v>
      </c>
      <c r="AK19" s="20">
        <v>3503</v>
      </c>
      <c r="AL19" s="20">
        <v>3468</v>
      </c>
      <c r="AM19" s="20">
        <v>3532</v>
      </c>
      <c r="AN19" s="20">
        <v>3618</v>
      </c>
      <c r="AO19" s="20">
        <v>3496</v>
      </c>
      <c r="AP19" s="20">
        <v>4378</v>
      </c>
      <c r="AQ19" s="20">
        <v>4998</v>
      </c>
      <c r="AR19" s="20">
        <v>4836</v>
      </c>
      <c r="AS19" s="20">
        <v>4453</v>
      </c>
      <c r="AT19" s="20">
        <v>5235</v>
      </c>
      <c r="AU19" s="20">
        <v>4677</v>
      </c>
      <c r="AV19" s="20">
        <v>5014</v>
      </c>
      <c r="AW19" s="20">
        <v>6012</v>
      </c>
      <c r="AX19" s="20">
        <v>6846</v>
      </c>
      <c r="AY19" s="20">
        <v>6525</v>
      </c>
      <c r="AZ19" s="20">
        <v>6116</v>
      </c>
      <c r="BA19" s="20">
        <v>6211</v>
      </c>
      <c r="BB19" s="20">
        <v>5848</v>
      </c>
      <c r="BC19" s="20">
        <v>5920</v>
      </c>
      <c r="BD19" s="20">
        <v>5523</v>
      </c>
      <c r="BE19" s="218">
        <v>2816</v>
      </c>
      <c r="BF19" s="218">
        <v>2801.1374000000001</v>
      </c>
      <c r="BG19" s="218">
        <v>1953</v>
      </c>
      <c r="BH19" s="218">
        <v>2043</v>
      </c>
      <c r="BI19" s="218">
        <v>1719</v>
      </c>
      <c r="BJ19" s="218">
        <v>1409</v>
      </c>
      <c r="BK19" s="218">
        <v>1232</v>
      </c>
      <c r="BL19" s="218">
        <v>2393</v>
      </c>
      <c r="BM19" s="218">
        <v>3276</v>
      </c>
      <c r="BN19" s="218">
        <v>3007</v>
      </c>
      <c r="BO19" s="218">
        <v>2494.4499999999998</v>
      </c>
      <c r="BP19" s="218">
        <v>2474</v>
      </c>
      <c r="BQ19" s="218">
        <v>1910</v>
      </c>
      <c r="BR19" s="218">
        <v>1388</v>
      </c>
      <c r="BS19" s="218">
        <v>931</v>
      </c>
      <c r="BT19" s="218">
        <v>781</v>
      </c>
      <c r="BU19" s="218">
        <v>859</v>
      </c>
      <c r="BV19" s="218">
        <v>3142</v>
      </c>
      <c r="BW19" s="218">
        <v>3196</v>
      </c>
      <c r="BX19" s="218">
        <v>6292</v>
      </c>
      <c r="BY19" s="218">
        <v>5536</v>
      </c>
      <c r="BZ19" s="218">
        <v>4503</v>
      </c>
      <c r="CA19" s="218">
        <v>3589</v>
      </c>
      <c r="CB19" s="21">
        <v>4069</v>
      </c>
      <c r="CC19" s="96"/>
    </row>
    <row r="20" spans="1:81">
      <c r="A20" s="18"/>
      <c r="B20" s="124" t="s">
        <v>193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4222</v>
      </c>
      <c r="M20" s="20">
        <v>4222</v>
      </c>
      <c r="N20" s="20">
        <v>4222</v>
      </c>
      <c r="O20" s="218">
        <v>1295</v>
      </c>
      <c r="P20" s="218">
        <v>1623</v>
      </c>
      <c r="Q20" s="20">
        <v>985</v>
      </c>
      <c r="R20" s="20">
        <v>835</v>
      </c>
      <c r="S20" s="20">
        <v>0</v>
      </c>
      <c r="T20" s="21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4222</v>
      </c>
      <c r="AW20" s="20">
        <v>4222</v>
      </c>
      <c r="AX20" s="20">
        <v>4222</v>
      </c>
      <c r="AY20" s="20">
        <v>4222</v>
      </c>
      <c r="AZ20" s="20">
        <v>4222</v>
      </c>
      <c r="BA20" s="20">
        <v>4222</v>
      </c>
      <c r="BB20" s="20">
        <v>4222</v>
      </c>
      <c r="BC20" s="20">
        <v>4222</v>
      </c>
      <c r="BD20" s="20">
        <v>4222</v>
      </c>
      <c r="BE20" s="218">
        <v>4222</v>
      </c>
      <c r="BF20" s="218">
        <v>4222</v>
      </c>
      <c r="BG20" s="218">
        <v>5677</v>
      </c>
      <c r="BH20" s="218">
        <v>1295</v>
      </c>
      <c r="BI20" s="218">
        <v>1295</v>
      </c>
      <c r="BJ20" s="218">
        <v>1170</v>
      </c>
      <c r="BK20" s="218">
        <v>1265</v>
      </c>
      <c r="BL20" s="218">
        <v>1623</v>
      </c>
      <c r="BM20" s="218">
        <v>1734</v>
      </c>
      <c r="BN20" s="218">
        <v>1435</v>
      </c>
      <c r="BO20" s="218">
        <v>1335</v>
      </c>
      <c r="BP20" s="218">
        <v>985</v>
      </c>
      <c r="BQ20" s="218">
        <v>1035</v>
      </c>
      <c r="BR20" s="218">
        <v>785</v>
      </c>
      <c r="BS20" s="218">
        <v>835</v>
      </c>
      <c r="BT20" s="218">
        <v>835</v>
      </c>
      <c r="BU20" s="218">
        <v>736</v>
      </c>
      <c r="BV20" s="218">
        <v>2</v>
      </c>
      <c r="BW20" s="218">
        <v>13</v>
      </c>
      <c r="BX20" s="218">
        <v>0</v>
      </c>
      <c r="BY20" s="218">
        <v>0</v>
      </c>
      <c r="BZ20" s="218">
        <v>0</v>
      </c>
      <c r="CA20" s="218">
        <v>0</v>
      </c>
      <c r="CB20" s="21">
        <v>0</v>
      </c>
      <c r="CC20" s="96"/>
    </row>
    <row r="21" spans="1:81">
      <c r="A21" s="12"/>
      <c r="B21" s="123" t="s">
        <v>31</v>
      </c>
      <c r="C21" s="14">
        <v>208751</v>
      </c>
      <c r="D21" s="14">
        <v>445610</v>
      </c>
      <c r="E21" s="14">
        <v>665545</v>
      </c>
      <c r="F21" s="14">
        <v>220862</v>
      </c>
      <c r="G21" s="14">
        <v>378951</v>
      </c>
      <c r="H21" s="14">
        <v>336684</v>
      </c>
      <c r="I21" s="14">
        <v>378626</v>
      </c>
      <c r="J21" s="14">
        <v>485156</v>
      </c>
      <c r="K21" s="14">
        <v>492454</v>
      </c>
      <c r="L21" s="14">
        <v>560561</v>
      </c>
      <c r="M21" s="14">
        <v>550418</v>
      </c>
      <c r="N21" s="14">
        <v>636942</v>
      </c>
      <c r="O21" s="217">
        <v>670703</v>
      </c>
      <c r="P21" s="217">
        <v>773362</v>
      </c>
      <c r="Q21" s="14">
        <v>807115</v>
      </c>
      <c r="R21" s="14">
        <v>530648</v>
      </c>
      <c r="S21" s="14">
        <v>499669</v>
      </c>
      <c r="T21" s="15">
        <v>465472</v>
      </c>
      <c r="U21" s="14">
        <v>182512</v>
      </c>
      <c r="V21" s="14">
        <v>240971</v>
      </c>
      <c r="W21" s="14">
        <v>171841</v>
      </c>
      <c r="X21" s="14">
        <v>220862</v>
      </c>
      <c r="Y21" s="14">
        <v>210255</v>
      </c>
      <c r="Z21" s="14">
        <v>239546</v>
      </c>
      <c r="AA21" s="14">
        <v>183171</v>
      </c>
      <c r="AB21" s="14">
        <v>378951</v>
      </c>
      <c r="AC21" s="14">
        <v>388836</v>
      </c>
      <c r="AD21" s="14">
        <v>400688</v>
      </c>
      <c r="AE21" s="14">
        <v>323149</v>
      </c>
      <c r="AF21" s="14">
        <v>336684</v>
      </c>
      <c r="AG21" s="14">
        <v>344260</v>
      </c>
      <c r="AH21" s="14">
        <v>368733</v>
      </c>
      <c r="AI21" s="14">
        <v>340207</v>
      </c>
      <c r="AJ21" s="14">
        <v>378626</v>
      </c>
      <c r="AK21" s="14">
        <v>443119</v>
      </c>
      <c r="AL21" s="14">
        <v>453464</v>
      </c>
      <c r="AM21" s="14">
        <v>438689</v>
      </c>
      <c r="AN21" s="14">
        <v>485156</v>
      </c>
      <c r="AO21" s="14">
        <v>523684</v>
      </c>
      <c r="AP21" s="14">
        <v>562231</v>
      </c>
      <c r="AQ21" s="14">
        <v>471632</v>
      </c>
      <c r="AR21" s="14">
        <v>492454</v>
      </c>
      <c r="AS21" s="14">
        <v>583701</v>
      </c>
      <c r="AT21" s="14">
        <v>602030</v>
      </c>
      <c r="AU21" s="14">
        <v>524879</v>
      </c>
      <c r="AV21" s="14">
        <v>560561</v>
      </c>
      <c r="AW21" s="14">
        <v>592267</v>
      </c>
      <c r="AX21" s="14">
        <v>615195</v>
      </c>
      <c r="AY21" s="14">
        <v>513212</v>
      </c>
      <c r="AZ21" s="14">
        <v>550418</v>
      </c>
      <c r="BA21" s="14">
        <v>612468</v>
      </c>
      <c r="BB21" s="14">
        <v>693339</v>
      </c>
      <c r="BC21" s="14">
        <v>618212</v>
      </c>
      <c r="BD21" s="14">
        <v>636942</v>
      </c>
      <c r="BE21" s="217">
        <v>733234</v>
      </c>
      <c r="BF21" s="217">
        <v>771937.58052000008</v>
      </c>
      <c r="BG21" s="217">
        <v>645424</v>
      </c>
      <c r="BH21" s="217">
        <v>670703</v>
      </c>
      <c r="BI21" s="217">
        <v>740208</v>
      </c>
      <c r="BJ21" s="217">
        <v>808440</v>
      </c>
      <c r="BK21" s="217">
        <v>733398</v>
      </c>
      <c r="BL21" s="217">
        <v>773362</v>
      </c>
      <c r="BM21" s="217">
        <v>870367</v>
      </c>
      <c r="BN21" s="217">
        <v>844358</v>
      </c>
      <c r="BO21" s="217">
        <v>736318.02899999998</v>
      </c>
      <c r="BP21" s="217">
        <v>807115</v>
      </c>
      <c r="BQ21" s="217">
        <v>737435</v>
      </c>
      <c r="BR21" s="217">
        <f t="shared" ref="BR21" si="3">SUM(BR22:BR34)</f>
        <v>756859</v>
      </c>
      <c r="BS21" s="217">
        <f t="shared" ref="BS21:BT21" si="4">SUM(BS22:BS34)</f>
        <v>663432</v>
      </c>
      <c r="BT21" s="217">
        <f t="shared" si="4"/>
        <v>530648</v>
      </c>
      <c r="BU21" s="217">
        <v>669026</v>
      </c>
      <c r="BV21" s="217">
        <v>608148</v>
      </c>
      <c r="BW21" s="217">
        <v>489492</v>
      </c>
      <c r="BX21" s="217">
        <v>499669</v>
      </c>
      <c r="BY21" s="217">
        <v>564259</v>
      </c>
      <c r="BZ21" s="217">
        <v>600967</v>
      </c>
      <c r="CA21" s="217">
        <v>476799</v>
      </c>
      <c r="CB21" s="15">
        <v>465472</v>
      </c>
      <c r="CC21" s="96"/>
    </row>
    <row r="22" spans="1:81">
      <c r="A22" s="18"/>
      <c r="B22" s="124" t="s">
        <v>32</v>
      </c>
      <c r="C22" s="20">
        <v>328</v>
      </c>
      <c r="D22" s="20">
        <v>374</v>
      </c>
      <c r="E22" s="20">
        <v>425</v>
      </c>
      <c r="F22" s="20">
        <v>438</v>
      </c>
      <c r="G22" s="20">
        <v>260</v>
      </c>
      <c r="H22" s="20">
        <v>253</v>
      </c>
      <c r="I22" s="20">
        <v>166</v>
      </c>
      <c r="J22" s="20">
        <v>120</v>
      </c>
      <c r="K22" s="20">
        <v>135</v>
      </c>
      <c r="L22" s="20">
        <v>57</v>
      </c>
      <c r="M22" s="20">
        <v>56</v>
      </c>
      <c r="N22" s="20">
        <v>64</v>
      </c>
      <c r="O22" s="218">
        <v>47</v>
      </c>
      <c r="P22" s="218">
        <v>11</v>
      </c>
      <c r="Q22" s="20">
        <v>15</v>
      </c>
      <c r="R22" s="20">
        <v>0</v>
      </c>
      <c r="S22" s="20">
        <v>0</v>
      </c>
      <c r="T22" s="21">
        <v>0</v>
      </c>
      <c r="U22" s="20">
        <v>433</v>
      </c>
      <c r="V22" s="20">
        <v>434</v>
      </c>
      <c r="W22" s="20">
        <v>433</v>
      </c>
      <c r="X22" s="20">
        <v>438</v>
      </c>
      <c r="Y22" s="20">
        <v>430</v>
      </c>
      <c r="Z22" s="20">
        <v>292</v>
      </c>
      <c r="AA22" s="20">
        <v>283</v>
      </c>
      <c r="AB22" s="20">
        <v>260</v>
      </c>
      <c r="AC22" s="20">
        <v>266</v>
      </c>
      <c r="AD22" s="20">
        <v>278</v>
      </c>
      <c r="AE22" s="20">
        <v>325</v>
      </c>
      <c r="AF22" s="20">
        <v>253</v>
      </c>
      <c r="AG22" s="20">
        <v>266</v>
      </c>
      <c r="AH22" s="20">
        <v>176</v>
      </c>
      <c r="AI22" s="20">
        <v>180</v>
      </c>
      <c r="AJ22" s="20">
        <v>166</v>
      </c>
      <c r="AK22" s="20">
        <v>142</v>
      </c>
      <c r="AL22" s="20">
        <v>147</v>
      </c>
      <c r="AM22" s="20">
        <v>127</v>
      </c>
      <c r="AN22" s="20">
        <v>120</v>
      </c>
      <c r="AO22" s="20">
        <v>180</v>
      </c>
      <c r="AP22" s="20">
        <v>133</v>
      </c>
      <c r="AQ22" s="20">
        <v>145</v>
      </c>
      <c r="AR22" s="20">
        <v>135</v>
      </c>
      <c r="AS22" s="20">
        <v>71</v>
      </c>
      <c r="AT22" s="20">
        <v>73</v>
      </c>
      <c r="AU22" s="20">
        <v>67</v>
      </c>
      <c r="AV22" s="20">
        <v>57</v>
      </c>
      <c r="AW22" s="20">
        <v>60</v>
      </c>
      <c r="AX22" s="20">
        <v>53</v>
      </c>
      <c r="AY22" s="20">
        <v>54</v>
      </c>
      <c r="AZ22" s="20">
        <v>56</v>
      </c>
      <c r="BA22" s="20">
        <v>54</v>
      </c>
      <c r="BB22" s="20">
        <v>60</v>
      </c>
      <c r="BC22" s="20">
        <v>64</v>
      </c>
      <c r="BD22" s="20">
        <v>64</v>
      </c>
      <c r="BE22" s="218">
        <v>52</v>
      </c>
      <c r="BF22" s="218">
        <v>47</v>
      </c>
      <c r="BG22" s="218">
        <v>46</v>
      </c>
      <c r="BH22" s="218">
        <v>47</v>
      </c>
      <c r="BI22" s="218">
        <v>13</v>
      </c>
      <c r="BJ22" s="218">
        <v>16</v>
      </c>
      <c r="BK22" s="218">
        <v>15</v>
      </c>
      <c r="BL22" s="218">
        <v>11</v>
      </c>
      <c r="BM22" s="218">
        <v>26</v>
      </c>
      <c r="BN22" s="218">
        <v>20</v>
      </c>
      <c r="BO22" s="218">
        <v>15</v>
      </c>
      <c r="BP22" s="218">
        <v>15</v>
      </c>
      <c r="BQ22" s="218">
        <v>7</v>
      </c>
      <c r="BR22" s="218">
        <v>10</v>
      </c>
      <c r="BS22" s="218">
        <v>10</v>
      </c>
      <c r="BT22" s="218">
        <v>0</v>
      </c>
      <c r="BU22" s="218">
        <v>0</v>
      </c>
      <c r="BV22" s="218">
        <v>0</v>
      </c>
      <c r="BW22" s="218">
        <v>1</v>
      </c>
      <c r="BX22" s="218">
        <v>0</v>
      </c>
      <c r="BY22" s="218">
        <v>0</v>
      </c>
      <c r="BZ22" s="218">
        <v>0</v>
      </c>
      <c r="CA22" s="218">
        <v>0</v>
      </c>
      <c r="CB22" s="21">
        <v>0</v>
      </c>
      <c r="CC22" s="96"/>
    </row>
    <row r="23" spans="1:81">
      <c r="A23" s="18"/>
      <c r="B23" s="124" t="s">
        <v>33</v>
      </c>
      <c r="C23" s="20">
        <v>0</v>
      </c>
      <c r="D23" s="20">
        <v>5243</v>
      </c>
      <c r="E23" s="20">
        <v>2365</v>
      </c>
      <c r="F23" s="20">
        <v>621</v>
      </c>
      <c r="G23" s="20">
        <v>0</v>
      </c>
      <c r="H23" s="20">
        <v>4837</v>
      </c>
      <c r="I23" s="20">
        <v>10797</v>
      </c>
      <c r="J23" s="20">
        <v>8378</v>
      </c>
      <c r="K23" s="20">
        <v>369</v>
      </c>
      <c r="L23" s="20">
        <v>428</v>
      </c>
      <c r="M23" s="20">
        <v>0</v>
      </c>
      <c r="N23" s="20">
        <v>0</v>
      </c>
      <c r="O23" s="218">
        <v>4132</v>
      </c>
      <c r="P23" s="218">
        <v>0</v>
      </c>
      <c r="Q23" s="20">
        <v>364</v>
      </c>
      <c r="R23" s="20">
        <v>6652</v>
      </c>
      <c r="S23" s="20">
        <v>5675</v>
      </c>
      <c r="T23" s="21">
        <v>0</v>
      </c>
      <c r="U23" s="20">
        <v>146</v>
      </c>
      <c r="V23" s="20">
        <v>9</v>
      </c>
      <c r="W23" s="20">
        <v>0</v>
      </c>
      <c r="X23" s="20">
        <v>621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111</v>
      </c>
      <c r="AE23" s="20">
        <v>1578</v>
      </c>
      <c r="AF23" s="20">
        <v>4837</v>
      </c>
      <c r="AG23" s="20">
        <v>2511</v>
      </c>
      <c r="AH23" s="20">
        <v>3970</v>
      </c>
      <c r="AI23" s="20">
        <v>5166</v>
      </c>
      <c r="AJ23" s="20">
        <v>10797</v>
      </c>
      <c r="AK23" s="20">
        <v>6138</v>
      </c>
      <c r="AL23" s="20">
        <v>6974</v>
      </c>
      <c r="AM23" s="20">
        <v>6853</v>
      </c>
      <c r="AN23" s="20">
        <v>8378</v>
      </c>
      <c r="AO23" s="20">
        <v>2808</v>
      </c>
      <c r="AP23" s="20">
        <v>77</v>
      </c>
      <c r="AQ23" s="20">
        <v>213</v>
      </c>
      <c r="AR23" s="20">
        <v>369</v>
      </c>
      <c r="AS23" s="20">
        <v>490</v>
      </c>
      <c r="AT23" s="20">
        <v>234</v>
      </c>
      <c r="AU23" s="20">
        <v>300</v>
      </c>
      <c r="AV23" s="20">
        <v>428</v>
      </c>
      <c r="AW23" s="20">
        <v>488</v>
      </c>
      <c r="AX23" s="20">
        <v>0</v>
      </c>
      <c r="AY23" s="20">
        <v>24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18">
        <v>0</v>
      </c>
      <c r="BF23" s="218">
        <v>0</v>
      </c>
      <c r="BG23" s="218">
        <v>114</v>
      </c>
      <c r="BH23" s="218">
        <v>4132</v>
      </c>
      <c r="BI23" s="218">
        <v>0</v>
      </c>
      <c r="BJ23" s="218">
        <v>0</v>
      </c>
      <c r="BK23" s="218">
        <v>0</v>
      </c>
      <c r="BL23" s="218">
        <v>0</v>
      </c>
      <c r="BM23" s="218">
        <v>0</v>
      </c>
      <c r="BN23" s="218">
        <v>256</v>
      </c>
      <c r="BO23" s="218">
        <v>615</v>
      </c>
      <c r="BP23" s="218">
        <v>364</v>
      </c>
      <c r="BQ23" s="218">
        <v>179</v>
      </c>
      <c r="BR23" s="218">
        <v>476</v>
      </c>
      <c r="BS23" s="218">
        <v>2138</v>
      </c>
      <c r="BT23" s="218">
        <v>6652</v>
      </c>
      <c r="BU23" s="218">
        <v>105</v>
      </c>
      <c r="BV23" s="218">
        <v>5120</v>
      </c>
      <c r="BW23" s="218">
        <v>11194</v>
      </c>
      <c r="BX23" s="218">
        <v>5675</v>
      </c>
      <c r="BY23" s="218">
        <v>55</v>
      </c>
      <c r="BZ23" s="218">
        <v>2</v>
      </c>
      <c r="CA23" s="218">
        <v>2</v>
      </c>
      <c r="CB23" s="21">
        <v>0</v>
      </c>
      <c r="CC23" s="96"/>
    </row>
    <row r="24" spans="1:81">
      <c r="A24" s="18"/>
      <c r="B24" s="124" t="s">
        <v>194</v>
      </c>
      <c r="C24" s="20">
        <v>29078</v>
      </c>
      <c r="D24" s="20">
        <v>19846</v>
      </c>
      <c r="E24" s="20">
        <v>22869</v>
      </c>
      <c r="F24" s="20">
        <v>81416</v>
      </c>
      <c r="G24" s="20">
        <v>30955</v>
      </c>
      <c r="H24" s="20">
        <v>74082</v>
      </c>
      <c r="I24" s="20">
        <v>56037</v>
      </c>
      <c r="J24" s="20">
        <v>76301</v>
      </c>
      <c r="K24" s="20">
        <v>131557</v>
      </c>
      <c r="L24" s="20">
        <v>113262</v>
      </c>
      <c r="M24" s="20">
        <v>63886</v>
      </c>
      <c r="N24" s="20">
        <v>69437</v>
      </c>
      <c r="O24" s="218">
        <v>45243</v>
      </c>
      <c r="P24" s="218">
        <v>55229</v>
      </c>
      <c r="Q24" s="20">
        <v>177077</v>
      </c>
      <c r="R24" s="20">
        <v>79348</v>
      </c>
      <c r="S24" s="20">
        <v>74412</v>
      </c>
      <c r="T24" s="21">
        <v>68795</v>
      </c>
      <c r="U24" s="20">
        <v>31999</v>
      </c>
      <c r="V24" s="20">
        <v>27005</v>
      </c>
      <c r="W24" s="20">
        <v>31912</v>
      </c>
      <c r="X24" s="20">
        <v>81416</v>
      </c>
      <c r="Y24" s="20">
        <v>47014</v>
      </c>
      <c r="Z24" s="20">
        <v>50268</v>
      </c>
      <c r="AA24" s="20">
        <v>51511</v>
      </c>
      <c r="AB24" s="20">
        <v>30955</v>
      </c>
      <c r="AC24" s="20">
        <v>83204</v>
      </c>
      <c r="AD24" s="20">
        <v>101743</v>
      </c>
      <c r="AE24" s="20">
        <v>72237</v>
      </c>
      <c r="AF24" s="20">
        <v>74082</v>
      </c>
      <c r="AG24" s="20">
        <v>65238</v>
      </c>
      <c r="AH24" s="20">
        <v>56985</v>
      </c>
      <c r="AI24" s="20">
        <v>63627</v>
      </c>
      <c r="AJ24" s="20">
        <v>56037</v>
      </c>
      <c r="AK24" s="20">
        <v>77953</v>
      </c>
      <c r="AL24" s="20">
        <v>69763</v>
      </c>
      <c r="AM24" s="20">
        <v>71559</v>
      </c>
      <c r="AN24" s="20">
        <v>76301</v>
      </c>
      <c r="AO24" s="20">
        <v>130387</v>
      </c>
      <c r="AP24" s="20">
        <v>103868</v>
      </c>
      <c r="AQ24" s="20">
        <v>119374</v>
      </c>
      <c r="AR24" s="20">
        <v>131557</v>
      </c>
      <c r="AS24" s="20">
        <v>99202</v>
      </c>
      <c r="AT24" s="20">
        <v>99965</v>
      </c>
      <c r="AU24" s="20">
        <v>100579</v>
      </c>
      <c r="AV24" s="20">
        <v>113262</v>
      </c>
      <c r="AW24" s="20">
        <v>165033</v>
      </c>
      <c r="AX24" s="20">
        <v>88859</v>
      </c>
      <c r="AY24" s="20">
        <v>63558</v>
      </c>
      <c r="AZ24" s="20">
        <v>63886</v>
      </c>
      <c r="BA24" s="20">
        <v>87399</v>
      </c>
      <c r="BB24" s="20">
        <v>68509</v>
      </c>
      <c r="BC24" s="20">
        <v>78747</v>
      </c>
      <c r="BD24" s="20">
        <v>69437</v>
      </c>
      <c r="BE24" s="218">
        <v>66452</v>
      </c>
      <c r="BF24" s="218">
        <v>73153.970910000004</v>
      </c>
      <c r="BG24" s="218">
        <v>56169</v>
      </c>
      <c r="BH24" s="218">
        <v>45243</v>
      </c>
      <c r="BI24" s="218">
        <v>68068</v>
      </c>
      <c r="BJ24" s="218">
        <v>62097</v>
      </c>
      <c r="BK24" s="218">
        <v>43938</v>
      </c>
      <c r="BL24" s="218">
        <v>55229</v>
      </c>
      <c r="BM24" s="218">
        <v>69171</v>
      </c>
      <c r="BN24" s="218">
        <v>65754</v>
      </c>
      <c r="BO24" s="218">
        <v>149897.02900000001</v>
      </c>
      <c r="BP24" s="218">
        <v>177077</v>
      </c>
      <c r="BQ24" s="218">
        <v>94237</v>
      </c>
      <c r="BR24" s="218">
        <v>93284</v>
      </c>
      <c r="BS24" s="218">
        <v>92903</v>
      </c>
      <c r="BT24" s="218">
        <v>79348</v>
      </c>
      <c r="BU24" s="218">
        <v>92298</v>
      </c>
      <c r="BV24" s="218">
        <v>100485</v>
      </c>
      <c r="BW24" s="218">
        <v>70158</v>
      </c>
      <c r="BX24" s="218">
        <v>74412</v>
      </c>
      <c r="BY24" s="218">
        <v>89081</v>
      </c>
      <c r="BZ24" s="218">
        <v>107825</v>
      </c>
      <c r="CA24" s="218">
        <v>92381</v>
      </c>
      <c r="CB24" s="21">
        <v>68795</v>
      </c>
      <c r="CC24" s="96"/>
    </row>
    <row r="25" spans="1:81">
      <c r="A25" s="18"/>
      <c r="B25" s="124" t="s">
        <v>195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18">
        <v>190</v>
      </c>
      <c r="P25" s="218">
        <v>137</v>
      </c>
      <c r="Q25" s="20">
        <v>71</v>
      </c>
      <c r="R25" s="20">
        <v>94</v>
      </c>
      <c r="S25" s="20">
        <v>120</v>
      </c>
      <c r="T25" s="21">
        <v>91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18">
        <v>396</v>
      </c>
      <c r="BF25" s="218">
        <v>391.60960999999952</v>
      </c>
      <c r="BG25" s="218">
        <v>236.86810999999898</v>
      </c>
      <c r="BH25" s="218">
        <v>190</v>
      </c>
      <c r="BI25" s="218">
        <v>239</v>
      </c>
      <c r="BJ25" s="218">
        <v>223</v>
      </c>
      <c r="BK25" s="218">
        <v>293</v>
      </c>
      <c r="BL25" s="218">
        <v>137</v>
      </c>
      <c r="BM25" s="218">
        <v>139</v>
      </c>
      <c r="BN25" s="218">
        <v>118</v>
      </c>
      <c r="BO25" s="218">
        <v>74</v>
      </c>
      <c r="BP25" s="218">
        <v>71</v>
      </c>
      <c r="BQ25" s="218">
        <v>18</v>
      </c>
      <c r="BR25" s="218">
        <v>34</v>
      </c>
      <c r="BS25" s="218">
        <v>101</v>
      </c>
      <c r="BT25" s="218">
        <v>94</v>
      </c>
      <c r="BU25" s="218">
        <v>78</v>
      </c>
      <c r="BV25" s="218">
        <v>87</v>
      </c>
      <c r="BW25" s="218">
        <v>93</v>
      </c>
      <c r="BX25" s="218">
        <v>120</v>
      </c>
      <c r="BY25" s="218">
        <v>118</v>
      </c>
      <c r="BZ25" s="218">
        <v>108</v>
      </c>
      <c r="CA25" s="218">
        <v>100</v>
      </c>
      <c r="CB25" s="21">
        <v>91</v>
      </c>
      <c r="CC25" s="96"/>
    </row>
    <row r="26" spans="1:81">
      <c r="A26" s="18"/>
      <c r="B26" s="124" t="s">
        <v>168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1215</v>
      </c>
      <c r="O26" s="218">
        <v>2415</v>
      </c>
      <c r="P26" s="218">
        <v>1696</v>
      </c>
      <c r="Q26" s="20">
        <v>2412</v>
      </c>
      <c r="R26" s="20">
        <v>1949</v>
      </c>
      <c r="S26" s="20">
        <v>1260</v>
      </c>
      <c r="T26" s="21">
        <v>1476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1946</v>
      </c>
      <c r="BC26" s="20">
        <v>2122</v>
      </c>
      <c r="BD26" s="20">
        <v>1215</v>
      </c>
      <c r="BE26" s="218">
        <v>2007</v>
      </c>
      <c r="BF26" s="218">
        <v>2503</v>
      </c>
      <c r="BG26" s="218">
        <v>1797</v>
      </c>
      <c r="BH26" s="218">
        <v>2415</v>
      </c>
      <c r="BI26" s="218">
        <v>1856</v>
      </c>
      <c r="BJ26" s="218">
        <v>3048</v>
      </c>
      <c r="BK26" s="218">
        <v>2786</v>
      </c>
      <c r="BL26" s="218">
        <v>1696</v>
      </c>
      <c r="BM26" s="218">
        <v>2582</v>
      </c>
      <c r="BN26" s="218">
        <v>2760</v>
      </c>
      <c r="BO26" s="218">
        <v>3088</v>
      </c>
      <c r="BP26" s="218">
        <v>2412</v>
      </c>
      <c r="BQ26" s="218">
        <v>1670</v>
      </c>
      <c r="BR26" s="218">
        <v>2260</v>
      </c>
      <c r="BS26" s="218">
        <v>2795</v>
      </c>
      <c r="BT26" s="218">
        <v>1949</v>
      </c>
      <c r="BU26" s="218">
        <v>2745</v>
      </c>
      <c r="BV26" s="218">
        <v>3972</v>
      </c>
      <c r="BW26" s="218">
        <v>4153</v>
      </c>
      <c r="BX26" s="218">
        <v>1260</v>
      </c>
      <c r="BY26" s="218">
        <v>3097</v>
      </c>
      <c r="BZ26" s="218">
        <v>2784</v>
      </c>
      <c r="CA26" s="218">
        <v>2871</v>
      </c>
      <c r="CB26" s="21">
        <v>1476</v>
      </c>
      <c r="CC26" s="96"/>
    </row>
    <row r="27" spans="1:81" outlineLevel="1">
      <c r="A27" s="18"/>
      <c r="B27" s="124" t="s">
        <v>34</v>
      </c>
      <c r="C27" s="20">
        <v>50473</v>
      </c>
      <c r="D27" s="20">
        <v>116529</v>
      </c>
      <c r="E27" s="20">
        <v>45884</v>
      </c>
      <c r="F27" s="20">
        <v>30787</v>
      </c>
      <c r="G27" s="20">
        <v>56651</v>
      </c>
      <c r="H27" s="20">
        <v>118</v>
      </c>
      <c r="I27" s="20">
        <v>118</v>
      </c>
      <c r="J27" s="20">
        <v>10503</v>
      </c>
      <c r="K27" s="20">
        <v>0</v>
      </c>
      <c r="L27" s="20">
        <v>0</v>
      </c>
      <c r="M27" s="20">
        <v>0</v>
      </c>
      <c r="N27" s="20">
        <v>0</v>
      </c>
      <c r="O27" s="218">
        <v>0</v>
      </c>
      <c r="P27" s="218">
        <v>0</v>
      </c>
      <c r="Q27" s="20">
        <v>0</v>
      </c>
      <c r="R27" s="20">
        <v>0</v>
      </c>
      <c r="S27" s="20">
        <v>0</v>
      </c>
      <c r="T27" s="21">
        <v>0</v>
      </c>
      <c r="U27" s="20">
        <v>9</v>
      </c>
      <c r="V27" s="20">
        <v>141827</v>
      </c>
      <c r="W27" s="20">
        <v>81065</v>
      </c>
      <c r="X27" s="20">
        <v>30787</v>
      </c>
      <c r="Y27" s="20">
        <v>31056</v>
      </c>
      <c r="Z27" s="20">
        <v>0</v>
      </c>
      <c r="AA27" s="20">
        <v>55880</v>
      </c>
      <c r="AB27" s="20">
        <v>56651</v>
      </c>
      <c r="AC27" s="20">
        <v>57389</v>
      </c>
      <c r="AD27" s="20">
        <v>58254</v>
      </c>
      <c r="AE27" s="20">
        <v>586</v>
      </c>
      <c r="AF27" s="20">
        <v>118</v>
      </c>
      <c r="AG27" s="20">
        <v>272</v>
      </c>
      <c r="AH27" s="20">
        <v>428</v>
      </c>
      <c r="AI27" s="20">
        <v>586</v>
      </c>
      <c r="AJ27" s="20">
        <v>118</v>
      </c>
      <c r="AK27" s="20">
        <v>272</v>
      </c>
      <c r="AL27" s="20">
        <v>428</v>
      </c>
      <c r="AM27" s="20">
        <v>586</v>
      </c>
      <c r="AN27" s="20">
        <v>10503</v>
      </c>
      <c r="AO27" s="20">
        <v>10551</v>
      </c>
      <c r="AP27" s="20">
        <v>10573</v>
      </c>
      <c r="AQ27" s="20">
        <v>10616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18">
        <v>0</v>
      </c>
      <c r="BF27" s="218">
        <v>0</v>
      </c>
      <c r="BG27" s="218">
        <v>0</v>
      </c>
      <c r="BH27" s="218">
        <v>0</v>
      </c>
      <c r="BI27" s="218">
        <v>0</v>
      </c>
      <c r="BJ27" s="218">
        <v>0</v>
      </c>
      <c r="BK27" s="218">
        <v>0</v>
      </c>
      <c r="BL27" s="218">
        <v>0</v>
      </c>
      <c r="BM27" s="218">
        <v>0</v>
      </c>
      <c r="BN27" s="218">
        <v>0</v>
      </c>
      <c r="BO27" s="218">
        <v>0</v>
      </c>
      <c r="BP27" s="218">
        <v>0</v>
      </c>
      <c r="BQ27" s="218">
        <v>0</v>
      </c>
      <c r="BR27" s="218">
        <v>0</v>
      </c>
      <c r="BS27" s="218">
        <v>0</v>
      </c>
      <c r="BT27" s="218">
        <v>0</v>
      </c>
      <c r="BU27" s="218">
        <v>0</v>
      </c>
      <c r="BV27" s="218">
        <v>0</v>
      </c>
      <c r="BW27" s="218">
        <v>0</v>
      </c>
      <c r="BX27" s="218">
        <v>0</v>
      </c>
      <c r="BY27" s="218">
        <v>0</v>
      </c>
      <c r="BZ27" s="218">
        <v>0</v>
      </c>
      <c r="CA27" s="218">
        <v>0</v>
      </c>
      <c r="CB27" s="21">
        <v>0</v>
      </c>
      <c r="CC27" s="96"/>
    </row>
    <row r="28" spans="1:81">
      <c r="A28" s="22"/>
      <c r="B28" s="125" t="s">
        <v>166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377502</v>
      </c>
      <c r="O28" s="218">
        <v>339143</v>
      </c>
      <c r="P28" s="218">
        <v>305131</v>
      </c>
      <c r="Q28" s="20">
        <v>277322</v>
      </c>
      <c r="R28" s="20">
        <v>63964</v>
      </c>
      <c r="S28" s="20">
        <v>171421</v>
      </c>
      <c r="T28" s="21">
        <v>262874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201402</v>
      </c>
      <c r="BB28" s="20">
        <v>380982</v>
      </c>
      <c r="BC28" s="20">
        <v>364221</v>
      </c>
      <c r="BD28" s="20">
        <v>377502</v>
      </c>
      <c r="BE28" s="218">
        <v>361705</v>
      </c>
      <c r="BF28" s="218">
        <v>217711</v>
      </c>
      <c r="BG28" s="218">
        <v>333693</v>
      </c>
      <c r="BH28" s="218">
        <v>339143</v>
      </c>
      <c r="BI28" s="218">
        <v>243280</v>
      </c>
      <c r="BJ28" s="218">
        <v>316505</v>
      </c>
      <c r="BK28" s="218">
        <v>264147</v>
      </c>
      <c r="BL28" s="218">
        <v>305131</v>
      </c>
      <c r="BM28" s="218">
        <v>427203</v>
      </c>
      <c r="BN28" s="218">
        <v>499229</v>
      </c>
      <c r="BO28" s="218">
        <v>256081</v>
      </c>
      <c r="BP28" s="218">
        <v>277322</v>
      </c>
      <c r="BQ28" s="218">
        <v>305953</v>
      </c>
      <c r="BR28" s="218">
        <v>212276</v>
      </c>
      <c r="BS28" s="218">
        <v>138464</v>
      </c>
      <c r="BT28" s="218">
        <v>63964</v>
      </c>
      <c r="BU28" s="218">
        <v>208246</v>
      </c>
      <c r="BV28" s="218">
        <v>122609</v>
      </c>
      <c r="BW28" s="218">
        <v>252191</v>
      </c>
      <c r="BX28" s="218">
        <v>171421</v>
      </c>
      <c r="BY28" s="218">
        <v>158088</v>
      </c>
      <c r="BZ28" s="218">
        <v>102530</v>
      </c>
      <c r="CA28" s="218">
        <v>186648</v>
      </c>
      <c r="CB28" s="21">
        <v>262874</v>
      </c>
      <c r="CC28" s="96"/>
    </row>
    <row r="29" spans="1:81" outlineLevel="1">
      <c r="A29" s="22"/>
      <c r="B29" s="125" t="s">
        <v>248</v>
      </c>
      <c r="C29" s="20"/>
      <c r="D29" s="20"/>
      <c r="E29" s="20"/>
      <c r="F29" s="20"/>
      <c r="G29" s="20"/>
      <c r="H29" s="20"/>
      <c r="I29" s="20"/>
      <c r="J29" s="20"/>
      <c r="K29" s="20"/>
      <c r="L29" s="20">
        <v>0</v>
      </c>
      <c r="M29" s="20">
        <v>0</v>
      </c>
      <c r="N29" s="20">
        <v>0</v>
      </c>
      <c r="O29" s="218">
        <v>0</v>
      </c>
      <c r="P29" s="218">
        <v>0</v>
      </c>
      <c r="Q29" s="20">
        <v>0</v>
      </c>
      <c r="R29" s="20">
        <v>0</v>
      </c>
      <c r="S29" s="20">
        <v>0</v>
      </c>
      <c r="T29" s="21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18">
        <v>0</v>
      </c>
      <c r="BF29" s="218">
        <v>0</v>
      </c>
      <c r="BG29" s="218">
        <v>0</v>
      </c>
      <c r="BH29" s="218">
        <v>0</v>
      </c>
      <c r="BI29" s="218">
        <v>0</v>
      </c>
      <c r="BJ29" s="218">
        <v>0</v>
      </c>
      <c r="BK29" s="218">
        <v>655</v>
      </c>
      <c r="BL29" s="218">
        <v>0</v>
      </c>
      <c r="BM29" s="218">
        <v>0</v>
      </c>
      <c r="BN29" s="218">
        <v>0</v>
      </c>
      <c r="BO29" s="218">
        <v>0</v>
      </c>
      <c r="BP29" s="218">
        <v>0</v>
      </c>
      <c r="BQ29" s="218">
        <v>0</v>
      </c>
      <c r="BR29" s="218">
        <v>0</v>
      </c>
      <c r="BS29" s="218">
        <v>0</v>
      </c>
      <c r="BT29" s="218">
        <v>0</v>
      </c>
      <c r="BU29" s="218">
        <v>0</v>
      </c>
      <c r="BV29" s="218">
        <v>16</v>
      </c>
      <c r="BW29" s="218">
        <v>0</v>
      </c>
      <c r="BX29" s="218">
        <v>0</v>
      </c>
      <c r="BY29" s="218">
        <v>0</v>
      </c>
      <c r="BZ29" s="218">
        <v>0</v>
      </c>
      <c r="CA29" s="218">
        <v>0</v>
      </c>
      <c r="CB29" s="21">
        <v>0</v>
      </c>
      <c r="CC29" s="96"/>
    </row>
    <row r="30" spans="1:81" ht="15.6" outlineLevel="1">
      <c r="A30" s="22"/>
      <c r="B30" s="124" t="s">
        <v>165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18">
        <v>0</v>
      </c>
      <c r="P30" s="218">
        <v>0</v>
      </c>
      <c r="Q30" s="20">
        <v>0</v>
      </c>
      <c r="R30" s="20">
        <v>0</v>
      </c>
      <c r="S30" s="20">
        <v>0</v>
      </c>
      <c r="T30" s="21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20">
        <v>0</v>
      </c>
      <c r="BE30" s="218">
        <v>0</v>
      </c>
      <c r="BF30" s="218">
        <v>0</v>
      </c>
      <c r="BG30" s="218">
        <v>0</v>
      </c>
      <c r="BH30" s="218">
        <v>0</v>
      </c>
      <c r="BI30" s="218">
        <v>0</v>
      </c>
      <c r="BJ30" s="218">
        <v>0</v>
      </c>
      <c r="BK30" s="218">
        <v>0</v>
      </c>
      <c r="BL30" s="218">
        <v>0</v>
      </c>
      <c r="BM30" s="218">
        <v>0</v>
      </c>
      <c r="BN30" s="218">
        <v>0</v>
      </c>
      <c r="BO30" s="218">
        <v>0</v>
      </c>
      <c r="BP30" s="218">
        <v>0</v>
      </c>
      <c r="BQ30" s="218">
        <v>0</v>
      </c>
      <c r="BR30" s="218">
        <v>0</v>
      </c>
      <c r="BS30" s="218">
        <v>0</v>
      </c>
      <c r="BT30" s="218">
        <v>0</v>
      </c>
      <c r="BU30" s="218">
        <v>0</v>
      </c>
      <c r="BV30" s="218">
        <v>0</v>
      </c>
      <c r="BW30" s="218">
        <v>0</v>
      </c>
      <c r="BX30" s="218">
        <v>0</v>
      </c>
      <c r="BY30" s="218">
        <v>0</v>
      </c>
      <c r="BZ30" s="218">
        <v>0</v>
      </c>
      <c r="CA30" s="218">
        <v>0</v>
      </c>
      <c r="CB30" s="21">
        <v>0</v>
      </c>
      <c r="CC30" s="96"/>
    </row>
    <row r="31" spans="1:81">
      <c r="A31" s="22"/>
      <c r="B31" s="126" t="s">
        <v>196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3</v>
      </c>
      <c r="J31" s="20">
        <v>0</v>
      </c>
      <c r="K31" s="20">
        <v>0</v>
      </c>
      <c r="L31" s="20">
        <v>0</v>
      </c>
      <c r="M31" s="20">
        <v>250590</v>
      </c>
      <c r="N31" s="20">
        <v>0</v>
      </c>
      <c r="O31" s="218">
        <v>4404</v>
      </c>
      <c r="P31" s="218">
        <v>140</v>
      </c>
      <c r="Q31" s="20">
        <v>530</v>
      </c>
      <c r="R31" s="20">
        <v>0</v>
      </c>
      <c r="S31" s="20">
        <v>0</v>
      </c>
      <c r="T31" s="21">
        <v>0</v>
      </c>
      <c r="U31" s="20">
        <v>0</v>
      </c>
      <c r="V31" s="20">
        <v>2170</v>
      </c>
      <c r="W31" s="20">
        <v>338</v>
      </c>
      <c r="X31" s="20">
        <v>0</v>
      </c>
      <c r="Y31" s="20">
        <v>0</v>
      </c>
      <c r="Z31" s="20">
        <v>0</v>
      </c>
      <c r="AA31" s="20">
        <v>16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3</v>
      </c>
      <c r="AK31" s="20">
        <v>0</v>
      </c>
      <c r="AL31" s="20">
        <v>0</v>
      </c>
      <c r="AM31" s="20">
        <v>7</v>
      </c>
      <c r="AN31" s="20">
        <v>0</v>
      </c>
      <c r="AO31" s="20">
        <v>6</v>
      </c>
      <c r="AP31" s="20">
        <v>0</v>
      </c>
      <c r="AQ31" s="20">
        <v>0</v>
      </c>
      <c r="AR31" s="20">
        <v>0</v>
      </c>
      <c r="AS31" s="20">
        <v>3</v>
      </c>
      <c r="AT31" s="20">
        <v>0</v>
      </c>
      <c r="AU31" s="20">
        <v>0</v>
      </c>
      <c r="AV31" s="20">
        <v>0</v>
      </c>
      <c r="AW31" s="20">
        <v>153546</v>
      </c>
      <c r="AX31" s="20">
        <v>70470</v>
      </c>
      <c r="AY31" s="20">
        <v>162646</v>
      </c>
      <c r="AZ31" s="20">
        <v>250590</v>
      </c>
      <c r="BA31" s="20">
        <v>0</v>
      </c>
      <c r="BB31" s="20">
        <v>0</v>
      </c>
      <c r="BC31" s="20">
        <v>0</v>
      </c>
      <c r="BD31" s="20">
        <v>0</v>
      </c>
      <c r="BE31" s="218">
        <v>0</v>
      </c>
      <c r="BF31" s="218">
        <v>0</v>
      </c>
      <c r="BG31" s="218">
        <v>0</v>
      </c>
      <c r="BH31" s="218">
        <v>4404</v>
      </c>
      <c r="BI31" s="218">
        <v>4397</v>
      </c>
      <c r="BJ31" s="218">
        <v>4507</v>
      </c>
      <c r="BK31" s="218">
        <v>4302</v>
      </c>
      <c r="BL31" s="218">
        <v>140</v>
      </c>
      <c r="BM31" s="218">
        <v>0</v>
      </c>
      <c r="BN31" s="218">
        <v>299</v>
      </c>
      <c r="BO31" s="218">
        <v>399</v>
      </c>
      <c r="BP31" s="218">
        <v>530</v>
      </c>
      <c r="BQ31" s="218">
        <v>380</v>
      </c>
      <c r="BR31" s="218">
        <v>1000</v>
      </c>
      <c r="BS31" s="218">
        <v>150</v>
      </c>
      <c r="BT31" s="218">
        <v>0</v>
      </c>
      <c r="BU31" s="218">
        <v>0</v>
      </c>
      <c r="BV31" s="218">
        <v>0</v>
      </c>
      <c r="BW31" s="218">
        <v>0</v>
      </c>
      <c r="BX31" s="218">
        <v>0</v>
      </c>
      <c r="BY31" s="218">
        <v>0</v>
      </c>
      <c r="BZ31" s="218">
        <v>0</v>
      </c>
      <c r="CA31" s="218">
        <v>0</v>
      </c>
      <c r="CB31" s="21">
        <v>0</v>
      </c>
      <c r="CC31" s="96"/>
    </row>
    <row r="32" spans="1:81">
      <c r="A32" s="18"/>
      <c r="B32" s="126" t="s">
        <v>242</v>
      </c>
      <c r="C32" s="20">
        <v>42554</v>
      </c>
      <c r="D32" s="20">
        <v>229177</v>
      </c>
      <c r="E32" s="20">
        <v>484167</v>
      </c>
      <c r="F32" s="20">
        <v>107600</v>
      </c>
      <c r="G32" s="20">
        <v>291085</v>
      </c>
      <c r="H32" s="20">
        <v>257394</v>
      </c>
      <c r="I32" s="20">
        <v>311505</v>
      </c>
      <c r="J32" s="20">
        <v>389042</v>
      </c>
      <c r="K32" s="20">
        <v>360393</v>
      </c>
      <c r="L32" s="20">
        <v>446814</v>
      </c>
      <c r="M32" s="20">
        <v>235886</v>
      </c>
      <c r="N32" s="20">
        <v>188724</v>
      </c>
      <c r="O32" s="218">
        <v>275129</v>
      </c>
      <c r="P32" s="218">
        <v>411018</v>
      </c>
      <c r="Q32" s="20">
        <v>349324</v>
      </c>
      <c r="R32" s="20">
        <v>378641</v>
      </c>
      <c r="S32" s="20">
        <v>246781</v>
      </c>
      <c r="T32" s="21">
        <v>132236</v>
      </c>
      <c r="U32" s="20">
        <v>38617</v>
      </c>
      <c r="V32" s="20">
        <v>69526</v>
      </c>
      <c r="W32" s="20">
        <v>58093</v>
      </c>
      <c r="X32" s="20">
        <v>107600</v>
      </c>
      <c r="Y32" s="20">
        <v>131755</v>
      </c>
      <c r="Z32" s="20">
        <v>188986</v>
      </c>
      <c r="AA32" s="20">
        <v>75481</v>
      </c>
      <c r="AB32" s="20">
        <v>291085</v>
      </c>
      <c r="AC32" s="20">
        <v>247977</v>
      </c>
      <c r="AD32" s="20">
        <v>240302</v>
      </c>
      <c r="AE32" s="20">
        <v>248423</v>
      </c>
      <c r="AF32" s="20">
        <v>257394</v>
      </c>
      <c r="AG32" s="20">
        <v>275973</v>
      </c>
      <c r="AH32" s="20">
        <v>307174</v>
      </c>
      <c r="AI32" s="20">
        <v>270648</v>
      </c>
      <c r="AJ32" s="20">
        <v>311505</v>
      </c>
      <c r="AK32" s="20">
        <v>358614</v>
      </c>
      <c r="AL32" s="20">
        <v>376152</v>
      </c>
      <c r="AM32" s="20">
        <v>359557</v>
      </c>
      <c r="AN32" s="20">
        <v>389042</v>
      </c>
      <c r="AO32" s="20">
        <v>378989</v>
      </c>
      <c r="AP32" s="20">
        <v>446773</v>
      </c>
      <c r="AQ32" s="20">
        <v>341284</v>
      </c>
      <c r="AR32" s="20">
        <v>360393</v>
      </c>
      <c r="AS32" s="20">
        <v>483935</v>
      </c>
      <c r="AT32" s="20">
        <v>501758</v>
      </c>
      <c r="AU32" s="20">
        <v>423933</v>
      </c>
      <c r="AV32" s="20">
        <v>446814</v>
      </c>
      <c r="AW32" s="20">
        <v>273140</v>
      </c>
      <c r="AX32" s="20">
        <v>455813</v>
      </c>
      <c r="AY32" s="20">
        <v>286930</v>
      </c>
      <c r="AZ32" s="20">
        <v>235886</v>
      </c>
      <c r="BA32" s="20">
        <v>311462</v>
      </c>
      <c r="BB32" s="20">
        <v>241842</v>
      </c>
      <c r="BC32" s="20">
        <v>173058</v>
      </c>
      <c r="BD32" s="20">
        <v>188724</v>
      </c>
      <c r="BE32" s="218">
        <v>302622</v>
      </c>
      <c r="BF32" s="218">
        <v>478131</v>
      </c>
      <c r="BG32" s="218">
        <v>253368</v>
      </c>
      <c r="BH32" s="218">
        <v>275129</v>
      </c>
      <c r="BI32" s="218">
        <v>422355</v>
      </c>
      <c r="BJ32" s="218">
        <v>422044</v>
      </c>
      <c r="BK32" s="218">
        <v>417262</v>
      </c>
      <c r="BL32" s="218">
        <v>411018</v>
      </c>
      <c r="BM32" s="218">
        <v>371246</v>
      </c>
      <c r="BN32" s="218">
        <v>275922</v>
      </c>
      <c r="BO32" s="218">
        <v>326149</v>
      </c>
      <c r="BP32" s="218">
        <v>349324</v>
      </c>
      <c r="BQ32" s="218">
        <v>334991</v>
      </c>
      <c r="BR32" s="218">
        <v>447519</v>
      </c>
      <c r="BS32" s="218">
        <v>426871</v>
      </c>
      <c r="BT32" s="218">
        <v>378641</v>
      </c>
      <c r="BU32" s="218">
        <v>365554</v>
      </c>
      <c r="BV32" s="218">
        <v>375859</v>
      </c>
      <c r="BW32" s="218">
        <v>151702</v>
      </c>
      <c r="BX32" s="218">
        <v>246781</v>
      </c>
      <c r="BY32" s="218">
        <v>313820</v>
      </c>
      <c r="BZ32" s="218">
        <v>387718</v>
      </c>
      <c r="CA32" s="218">
        <v>194797</v>
      </c>
      <c r="CB32" s="21">
        <v>132236</v>
      </c>
      <c r="CC32" s="96"/>
    </row>
    <row r="33" spans="1:81" outlineLevel="1">
      <c r="A33" s="22"/>
      <c r="B33" s="125" t="s">
        <v>35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812</v>
      </c>
      <c r="K33" s="20">
        <v>0</v>
      </c>
      <c r="L33" s="20">
        <v>0</v>
      </c>
      <c r="M33" s="20">
        <v>0</v>
      </c>
      <c r="N33" s="20">
        <v>0</v>
      </c>
      <c r="O33" s="218">
        <v>0</v>
      </c>
      <c r="P33" s="218">
        <v>0</v>
      </c>
      <c r="Q33" s="20">
        <v>0</v>
      </c>
      <c r="R33" s="20">
        <v>0</v>
      </c>
      <c r="S33" s="20">
        <v>0</v>
      </c>
      <c r="T33" s="21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812</v>
      </c>
      <c r="AO33" s="20">
        <v>763</v>
      </c>
      <c r="AP33" s="20">
        <v>807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12151</v>
      </c>
      <c r="BB33" s="20">
        <v>0</v>
      </c>
      <c r="BC33" s="20">
        <v>0</v>
      </c>
      <c r="BD33" s="20">
        <v>0</v>
      </c>
      <c r="BE33" s="218">
        <v>0</v>
      </c>
      <c r="BF33" s="218">
        <v>0</v>
      </c>
      <c r="BG33" s="218">
        <v>0</v>
      </c>
      <c r="BH33" s="218">
        <v>0</v>
      </c>
      <c r="BI33" s="218">
        <v>0</v>
      </c>
      <c r="BJ33" s="218">
        <v>0</v>
      </c>
      <c r="BK33" s="218">
        <v>0</v>
      </c>
      <c r="BL33" s="218">
        <v>0</v>
      </c>
      <c r="BM33" s="218">
        <v>0</v>
      </c>
      <c r="BN33" s="218">
        <v>0</v>
      </c>
      <c r="BO33" s="218">
        <v>0</v>
      </c>
      <c r="BP33" s="218">
        <v>0</v>
      </c>
      <c r="BQ33" s="218">
        <v>0</v>
      </c>
      <c r="BR33" s="218">
        <v>0</v>
      </c>
      <c r="BS33" s="218">
        <v>0</v>
      </c>
      <c r="BT33" s="218">
        <v>0</v>
      </c>
      <c r="BU33" s="218">
        <v>0</v>
      </c>
      <c r="BV33" s="218">
        <v>0</v>
      </c>
      <c r="BW33" s="218">
        <v>0</v>
      </c>
      <c r="BX33" s="218">
        <v>0</v>
      </c>
      <c r="BY33" s="218">
        <v>0</v>
      </c>
      <c r="BZ33" s="218">
        <v>0</v>
      </c>
      <c r="CA33" s="218">
        <v>0</v>
      </c>
      <c r="CB33" s="21">
        <v>0</v>
      </c>
      <c r="CC33" s="96"/>
    </row>
    <row r="34" spans="1:81" outlineLevel="1">
      <c r="A34" s="18"/>
      <c r="B34" s="124" t="s">
        <v>29</v>
      </c>
      <c r="C34" s="20">
        <v>86318</v>
      </c>
      <c r="D34" s="20">
        <v>74441</v>
      </c>
      <c r="E34" s="20">
        <v>109835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18">
        <v>0</v>
      </c>
      <c r="P34" s="218">
        <v>0</v>
      </c>
      <c r="Q34" s="20">
        <v>0</v>
      </c>
      <c r="R34" s="20">
        <v>0</v>
      </c>
      <c r="S34" s="20">
        <v>0</v>
      </c>
      <c r="T34" s="218">
        <v>0</v>
      </c>
      <c r="U34" s="20">
        <v>111308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  <c r="BD34" s="20">
        <v>0</v>
      </c>
      <c r="BE34" s="218">
        <v>0</v>
      </c>
      <c r="BF34" s="218">
        <v>0</v>
      </c>
      <c r="BG34" s="218">
        <v>0</v>
      </c>
      <c r="BH34" s="218">
        <v>0</v>
      </c>
      <c r="BI34" s="218">
        <v>0</v>
      </c>
      <c r="BJ34" s="218">
        <v>0</v>
      </c>
      <c r="BK34" s="218">
        <v>0</v>
      </c>
      <c r="BL34" s="218">
        <v>0</v>
      </c>
      <c r="BM34" s="218">
        <v>0</v>
      </c>
      <c r="BN34" s="218">
        <v>0</v>
      </c>
      <c r="BO34" s="218">
        <v>0</v>
      </c>
      <c r="BP34" s="218">
        <v>0</v>
      </c>
      <c r="BQ34" s="218">
        <v>0</v>
      </c>
      <c r="BR34" s="218">
        <v>0</v>
      </c>
      <c r="BS34" s="218">
        <v>0</v>
      </c>
      <c r="BT34" s="218">
        <v>0</v>
      </c>
      <c r="BU34" s="218">
        <v>0</v>
      </c>
      <c r="BV34" s="218">
        <v>0</v>
      </c>
      <c r="BW34" s="218">
        <v>0</v>
      </c>
      <c r="BX34" s="218">
        <v>0</v>
      </c>
      <c r="BY34" s="218">
        <v>0</v>
      </c>
      <c r="BZ34" s="218">
        <v>0</v>
      </c>
      <c r="CA34" s="218">
        <v>0</v>
      </c>
      <c r="CB34" s="52">
        <v>0</v>
      </c>
      <c r="CC34" s="96"/>
    </row>
    <row r="35" spans="1:81">
      <c r="A35" s="6"/>
      <c r="B35" s="127" t="s">
        <v>36</v>
      </c>
      <c r="C35" s="23">
        <v>874751</v>
      </c>
      <c r="D35" s="23">
        <v>950931</v>
      </c>
      <c r="E35" s="23">
        <v>1055551</v>
      </c>
      <c r="F35" s="23">
        <v>558526</v>
      </c>
      <c r="G35" s="23">
        <v>734242</v>
      </c>
      <c r="H35" s="23">
        <v>848714</v>
      </c>
      <c r="I35" s="23">
        <v>955174</v>
      </c>
      <c r="J35" s="23">
        <v>1058093</v>
      </c>
      <c r="K35" s="23">
        <v>1073453</v>
      </c>
      <c r="L35" s="23">
        <v>1158280</v>
      </c>
      <c r="M35" s="23">
        <v>1147205</v>
      </c>
      <c r="N35" s="23">
        <v>1217443</v>
      </c>
      <c r="O35" s="23">
        <v>1260176</v>
      </c>
      <c r="P35" s="23">
        <v>1365472</v>
      </c>
      <c r="Q35" s="23">
        <v>1410688</v>
      </c>
      <c r="R35" s="23">
        <v>1182256</v>
      </c>
      <c r="S35" s="23">
        <v>1257681</v>
      </c>
      <c r="T35" s="198">
        <v>1273384</v>
      </c>
      <c r="U35" s="23">
        <v>577564</v>
      </c>
      <c r="V35" s="23">
        <v>604000</v>
      </c>
      <c r="W35" s="23">
        <v>534053</v>
      </c>
      <c r="X35" s="23">
        <v>558526</v>
      </c>
      <c r="Y35" s="23">
        <v>606125</v>
      </c>
      <c r="Z35" s="23">
        <v>633521</v>
      </c>
      <c r="AA35" s="23">
        <v>532046</v>
      </c>
      <c r="AB35" s="23">
        <v>734242</v>
      </c>
      <c r="AC35" s="23">
        <v>902170</v>
      </c>
      <c r="AD35" s="23">
        <v>916965</v>
      </c>
      <c r="AE35" s="23">
        <v>841390</v>
      </c>
      <c r="AF35" s="23">
        <v>848714</v>
      </c>
      <c r="AG35" s="23">
        <v>923538</v>
      </c>
      <c r="AH35" s="23">
        <v>937740</v>
      </c>
      <c r="AI35" s="23">
        <v>915083</v>
      </c>
      <c r="AJ35" s="23">
        <v>955174</v>
      </c>
      <c r="AK35" s="23">
        <v>1033980</v>
      </c>
      <c r="AL35" s="23">
        <v>1040704</v>
      </c>
      <c r="AM35" s="23">
        <v>1025252</v>
      </c>
      <c r="AN35" s="23">
        <v>1058093</v>
      </c>
      <c r="AO35" s="23">
        <v>1095467</v>
      </c>
      <c r="AP35" s="23">
        <v>1134848</v>
      </c>
      <c r="AQ35" s="23">
        <v>1041141</v>
      </c>
      <c r="AR35" s="23">
        <v>1073453</v>
      </c>
      <c r="AS35" s="23">
        <v>1161161</v>
      </c>
      <c r="AT35" s="23">
        <v>1182036</v>
      </c>
      <c r="AU35" s="23">
        <v>1110005</v>
      </c>
      <c r="AV35" s="23">
        <v>1158280</v>
      </c>
      <c r="AW35" s="23">
        <v>1190034</v>
      </c>
      <c r="AX35" s="23">
        <v>1212848</v>
      </c>
      <c r="AY35" s="23">
        <v>1108419</v>
      </c>
      <c r="AZ35" s="23">
        <v>1147205</v>
      </c>
      <c r="BA35" s="23">
        <v>1193598</v>
      </c>
      <c r="BB35" s="23">
        <v>1272340</v>
      </c>
      <c r="BC35" s="23">
        <v>1193770</v>
      </c>
      <c r="BD35" s="23">
        <v>1217443</v>
      </c>
      <c r="BE35" s="23">
        <v>1331415</v>
      </c>
      <c r="BF35" s="23">
        <v>1358104.3755255002</v>
      </c>
      <c r="BG35" s="23">
        <v>1231071.0259855001</v>
      </c>
      <c r="BH35" s="23">
        <v>1260176</v>
      </c>
      <c r="BI35" s="23">
        <v>1328050</v>
      </c>
      <c r="BJ35" s="23">
        <v>1381844</v>
      </c>
      <c r="BK35" s="23">
        <v>1313057</v>
      </c>
      <c r="BL35" s="23">
        <v>1365472</v>
      </c>
      <c r="BM35" s="23">
        <v>1475421</v>
      </c>
      <c r="BN35" s="23">
        <v>1443885.02972</v>
      </c>
      <c r="BO35" s="23">
        <v>1333880.69722</v>
      </c>
      <c r="BP35" s="23">
        <v>1410688</v>
      </c>
      <c r="BQ35" s="23">
        <v>1355652</v>
      </c>
      <c r="BR35" s="23">
        <f t="shared" ref="BR35" si="5">+BR21+BR5</f>
        <v>1365058</v>
      </c>
      <c r="BS35" s="23">
        <f t="shared" ref="BS35:BT35" si="6">+BS21+BS5</f>
        <v>1278016</v>
      </c>
      <c r="BT35" s="23">
        <f t="shared" si="6"/>
        <v>1182256</v>
      </c>
      <c r="BU35" s="23">
        <v>1341887</v>
      </c>
      <c r="BV35" s="23">
        <v>1290944</v>
      </c>
      <c r="BW35" s="23">
        <v>1196599</v>
      </c>
      <c r="BX35" s="23">
        <v>1257681</v>
      </c>
      <c r="BY35" s="23">
        <v>1360769</v>
      </c>
      <c r="BZ35" s="23">
        <v>1393811</v>
      </c>
      <c r="CA35" s="23">
        <v>1279826</v>
      </c>
      <c r="CB35" s="198">
        <v>1273384</v>
      </c>
      <c r="CC35" s="96"/>
    </row>
    <row r="36" spans="1:81">
      <c r="A36" s="6"/>
      <c r="B36" s="128" t="s">
        <v>257</v>
      </c>
      <c r="C36" s="14">
        <v>836619</v>
      </c>
      <c r="D36" s="14">
        <v>925939</v>
      </c>
      <c r="E36" s="14">
        <v>521808</v>
      </c>
      <c r="F36" s="14">
        <v>524726</v>
      </c>
      <c r="G36" s="14">
        <v>524492</v>
      </c>
      <c r="H36" s="14">
        <v>555549</v>
      </c>
      <c r="I36" s="14">
        <v>637056</v>
      </c>
      <c r="J36" s="14">
        <v>694503</v>
      </c>
      <c r="K36" s="14">
        <v>713369</v>
      </c>
      <c r="L36" s="14">
        <v>730903</v>
      </c>
      <c r="M36" s="14">
        <v>796519</v>
      </c>
      <c r="N36" s="14">
        <v>887800</v>
      </c>
      <c r="O36" s="217">
        <v>866620</v>
      </c>
      <c r="P36" s="217">
        <v>918131</v>
      </c>
      <c r="Q36" s="14">
        <v>967857</v>
      </c>
      <c r="R36" s="14">
        <v>1000827</v>
      </c>
      <c r="S36" s="14">
        <v>1049921</v>
      </c>
      <c r="T36" s="15">
        <v>1075220</v>
      </c>
      <c r="U36" s="14">
        <v>547987</v>
      </c>
      <c r="V36" s="14">
        <v>485004</v>
      </c>
      <c r="W36" s="14">
        <v>507433</v>
      </c>
      <c r="X36" s="14">
        <v>524726</v>
      </c>
      <c r="Y36" s="14">
        <v>562841</v>
      </c>
      <c r="Z36" s="14">
        <v>460992</v>
      </c>
      <c r="AA36" s="14">
        <v>499288</v>
      </c>
      <c r="AB36" s="14">
        <v>524492</v>
      </c>
      <c r="AC36" s="14">
        <v>560712</v>
      </c>
      <c r="AD36" s="14">
        <v>525241</v>
      </c>
      <c r="AE36" s="14">
        <v>537280</v>
      </c>
      <c r="AF36" s="14">
        <v>555549</v>
      </c>
      <c r="AG36" s="14">
        <v>600257</v>
      </c>
      <c r="AH36" s="14">
        <v>583420</v>
      </c>
      <c r="AI36" s="14">
        <v>608158</v>
      </c>
      <c r="AJ36" s="14">
        <v>637056</v>
      </c>
      <c r="AK36" s="14">
        <v>674165</v>
      </c>
      <c r="AL36" s="14">
        <v>694371</v>
      </c>
      <c r="AM36" s="14">
        <v>673728</v>
      </c>
      <c r="AN36" s="14">
        <v>694503</v>
      </c>
      <c r="AO36" s="14">
        <v>732504</v>
      </c>
      <c r="AP36" s="14">
        <v>657234</v>
      </c>
      <c r="AQ36" s="14">
        <v>686739</v>
      </c>
      <c r="AR36" s="14">
        <v>713369</v>
      </c>
      <c r="AS36" s="14">
        <v>739045</v>
      </c>
      <c r="AT36" s="14">
        <v>673129</v>
      </c>
      <c r="AU36" s="14">
        <v>712636</v>
      </c>
      <c r="AV36" s="14">
        <v>730903</v>
      </c>
      <c r="AW36" s="14">
        <v>761198</v>
      </c>
      <c r="AX36" s="14">
        <v>712854</v>
      </c>
      <c r="AY36" s="14">
        <v>759788</v>
      </c>
      <c r="AZ36" s="14">
        <v>796519</v>
      </c>
      <c r="BA36" s="14">
        <v>826608</v>
      </c>
      <c r="BB36" s="14">
        <v>813089</v>
      </c>
      <c r="BC36" s="14">
        <v>850617</v>
      </c>
      <c r="BD36" s="14">
        <v>887800</v>
      </c>
      <c r="BE36" s="217">
        <v>911884</v>
      </c>
      <c r="BF36" s="217">
        <v>821207.73843550019</v>
      </c>
      <c r="BG36" s="217">
        <v>862381.91252680006</v>
      </c>
      <c r="BH36" s="217">
        <v>866620</v>
      </c>
      <c r="BI36" s="217">
        <v>901577.3505399999</v>
      </c>
      <c r="BJ36" s="217">
        <v>845209.98725999985</v>
      </c>
      <c r="BK36" s="217">
        <v>878204</v>
      </c>
      <c r="BL36" s="217">
        <v>918131</v>
      </c>
      <c r="BM36" s="217">
        <v>958062</v>
      </c>
      <c r="BN36" s="217">
        <v>897157.95652000001</v>
      </c>
      <c r="BO36" s="217">
        <v>932270.95651999989</v>
      </c>
      <c r="BP36" s="217">
        <v>967857</v>
      </c>
      <c r="BQ36" s="217">
        <v>1001750</v>
      </c>
      <c r="BR36" s="217">
        <f t="shared" ref="BR36" si="7">SUM(BR37:BR41)</f>
        <v>921877</v>
      </c>
      <c r="BS36" s="217">
        <f t="shared" ref="BS36:BT36" si="8">SUM(BS37:BS41)</f>
        <v>953033</v>
      </c>
      <c r="BT36" s="217">
        <f t="shared" si="8"/>
        <v>1000827</v>
      </c>
      <c r="BU36" s="217">
        <v>1030976</v>
      </c>
      <c r="BV36" s="217">
        <v>963629</v>
      </c>
      <c r="BW36" s="217">
        <v>1006030</v>
      </c>
      <c r="BX36" s="217">
        <v>1049921</v>
      </c>
      <c r="BY36" s="217">
        <v>1078846</v>
      </c>
      <c r="BZ36" s="217">
        <v>993081</v>
      </c>
      <c r="CA36" s="217">
        <v>1035182</v>
      </c>
      <c r="CB36" s="15">
        <v>1075220</v>
      </c>
      <c r="CC36" s="96"/>
    </row>
    <row r="37" spans="1:81">
      <c r="A37" s="6"/>
      <c r="B37" s="124" t="s">
        <v>37</v>
      </c>
      <c r="C37" s="20">
        <v>63865</v>
      </c>
      <c r="D37" s="20">
        <v>63865</v>
      </c>
      <c r="E37" s="20">
        <v>63865</v>
      </c>
      <c r="F37" s="20">
        <v>63865</v>
      </c>
      <c r="G37" s="20">
        <v>63865</v>
      </c>
      <c r="H37" s="20">
        <v>63865</v>
      </c>
      <c r="I37" s="20">
        <v>63865</v>
      </c>
      <c r="J37" s="20">
        <v>63865</v>
      </c>
      <c r="K37" s="20">
        <v>63865</v>
      </c>
      <c r="L37" s="20">
        <v>63865</v>
      </c>
      <c r="M37" s="20">
        <v>63865</v>
      </c>
      <c r="N37" s="20">
        <v>63865</v>
      </c>
      <c r="O37" s="218">
        <v>63865</v>
      </c>
      <c r="P37" s="218">
        <v>63865</v>
      </c>
      <c r="Q37" s="20">
        <v>63865</v>
      </c>
      <c r="R37" s="20">
        <v>63865</v>
      </c>
      <c r="S37" s="20">
        <v>63865</v>
      </c>
      <c r="T37" s="21">
        <v>63865</v>
      </c>
      <c r="U37" s="20">
        <v>63865</v>
      </c>
      <c r="V37" s="20">
        <v>63865</v>
      </c>
      <c r="W37" s="20">
        <v>63865</v>
      </c>
      <c r="X37" s="20">
        <v>63865</v>
      </c>
      <c r="Y37" s="20">
        <v>63865</v>
      </c>
      <c r="Z37" s="20">
        <v>63865</v>
      </c>
      <c r="AA37" s="20">
        <v>63865</v>
      </c>
      <c r="AB37" s="20">
        <v>63865</v>
      </c>
      <c r="AC37" s="20">
        <v>63865</v>
      </c>
      <c r="AD37" s="20">
        <v>63865</v>
      </c>
      <c r="AE37" s="20">
        <v>63865</v>
      </c>
      <c r="AF37" s="20">
        <v>63865</v>
      </c>
      <c r="AG37" s="20">
        <v>63865</v>
      </c>
      <c r="AH37" s="20">
        <v>63865</v>
      </c>
      <c r="AI37" s="20">
        <v>63865</v>
      </c>
      <c r="AJ37" s="20">
        <v>63865</v>
      </c>
      <c r="AK37" s="20">
        <v>63865</v>
      </c>
      <c r="AL37" s="20">
        <v>63865</v>
      </c>
      <c r="AM37" s="20">
        <v>63865</v>
      </c>
      <c r="AN37" s="20">
        <v>63865</v>
      </c>
      <c r="AO37" s="20">
        <v>63865</v>
      </c>
      <c r="AP37" s="20">
        <v>63865</v>
      </c>
      <c r="AQ37" s="20">
        <v>63865</v>
      </c>
      <c r="AR37" s="20">
        <v>63865</v>
      </c>
      <c r="AS37" s="20">
        <v>63865</v>
      </c>
      <c r="AT37" s="20">
        <v>63865</v>
      </c>
      <c r="AU37" s="20">
        <v>63865</v>
      </c>
      <c r="AV37" s="20">
        <v>63865</v>
      </c>
      <c r="AW37" s="20">
        <v>63865</v>
      </c>
      <c r="AX37" s="20">
        <v>63865</v>
      </c>
      <c r="AY37" s="20">
        <v>63865</v>
      </c>
      <c r="AZ37" s="20">
        <v>63865</v>
      </c>
      <c r="BA37" s="20">
        <v>63865</v>
      </c>
      <c r="BB37" s="20">
        <v>63865</v>
      </c>
      <c r="BC37" s="20">
        <v>63865</v>
      </c>
      <c r="BD37" s="20">
        <v>63865</v>
      </c>
      <c r="BE37" s="218">
        <v>63865</v>
      </c>
      <c r="BF37" s="218">
        <v>63865</v>
      </c>
      <c r="BG37" s="218">
        <v>63865</v>
      </c>
      <c r="BH37" s="218">
        <v>63865</v>
      </c>
      <c r="BI37" s="218">
        <v>63865</v>
      </c>
      <c r="BJ37" s="218">
        <v>63865</v>
      </c>
      <c r="BK37" s="218">
        <v>63865</v>
      </c>
      <c r="BL37" s="218">
        <v>63865</v>
      </c>
      <c r="BM37" s="218">
        <v>63865</v>
      </c>
      <c r="BN37" s="218">
        <v>63865</v>
      </c>
      <c r="BO37" s="218">
        <v>63865</v>
      </c>
      <c r="BP37" s="218">
        <v>63865</v>
      </c>
      <c r="BQ37" s="218">
        <v>63865</v>
      </c>
      <c r="BR37" s="218">
        <v>63865</v>
      </c>
      <c r="BS37" s="218">
        <v>63865</v>
      </c>
      <c r="BT37" s="218">
        <v>63865</v>
      </c>
      <c r="BU37" s="218">
        <v>63865</v>
      </c>
      <c r="BV37" s="218">
        <v>63865</v>
      </c>
      <c r="BW37" s="218">
        <v>63865</v>
      </c>
      <c r="BX37" s="218">
        <v>63865</v>
      </c>
      <c r="BY37" s="218">
        <v>63865</v>
      </c>
      <c r="BZ37" s="218">
        <v>63865</v>
      </c>
      <c r="CA37" s="218">
        <v>63865</v>
      </c>
      <c r="CB37" s="21">
        <v>63865</v>
      </c>
      <c r="CC37" s="96"/>
    </row>
    <row r="38" spans="1:81">
      <c r="A38" s="6"/>
      <c r="B38" s="124" t="s">
        <v>38</v>
      </c>
      <c r="C38" s="20">
        <v>1297</v>
      </c>
      <c r="D38" s="20">
        <v>919</v>
      </c>
      <c r="E38" s="20">
        <v>1453</v>
      </c>
      <c r="F38" s="20">
        <v>204</v>
      </c>
      <c r="G38" s="20">
        <v>270</v>
      </c>
      <c r="H38" s="20">
        <v>-1000</v>
      </c>
      <c r="I38" s="20">
        <v>1278</v>
      </c>
      <c r="J38" s="20">
        <v>1930</v>
      </c>
      <c r="K38" s="20">
        <v>1455</v>
      </c>
      <c r="L38" s="20">
        <v>1184</v>
      </c>
      <c r="M38" s="20">
        <v>1347</v>
      </c>
      <c r="N38" s="20">
        <v>1267</v>
      </c>
      <c r="O38" s="218">
        <v>1089</v>
      </c>
      <c r="P38" s="218">
        <v>1063</v>
      </c>
      <c r="Q38" s="20">
        <v>-5557</v>
      </c>
      <c r="R38" s="20">
        <v>-11941</v>
      </c>
      <c r="S38" s="20">
        <v>-4475</v>
      </c>
      <c r="T38" s="21">
        <v>-3624</v>
      </c>
      <c r="U38" s="20">
        <v>1024</v>
      </c>
      <c r="V38" s="20">
        <v>883</v>
      </c>
      <c r="W38" s="20">
        <v>1104</v>
      </c>
      <c r="X38" s="20">
        <v>204</v>
      </c>
      <c r="Y38" s="20">
        <v>-281</v>
      </c>
      <c r="Z38" s="20">
        <v>-30</v>
      </c>
      <c r="AA38" s="20">
        <v>98</v>
      </c>
      <c r="AB38" s="20">
        <v>270</v>
      </c>
      <c r="AC38" s="20">
        <v>-2681</v>
      </c>
      <c r="AD38" s="20">
        <v>-1459</v>
      </c>
      <c r="AE38" s="20">
        <v>-2639</v>
      </c>
      <c r="AF38" s="20">
        <v>-1000</v>
      </c>
      <c r="AG38" s="20">
        <v>1806</v>
      </c>
      <c r="AH38" s="20">
        <v>1920</v>
      </c>
      <c r="AI38" s="20">
        <v>1129</v>
      </c>
      <c r="AJ38" s="20">
        <v>1278</v>
      </c>
      <c r="AK38" s="20">
        <v>1249</v>
      </c>
      <c r="AL38" s="20">
        <v>1643</v>
      </c>
      <c r="AM38" s="20">
        <v>1783</v>
      </c>
      <c r="AN38" s="20">
        <v>1930</v>
      </c>
      <c r="AO38" s="20">
        <v>1817</v>
      </c>
      <c r="AP38" s="20">
        <v>1465</v>
      </c>
      <c r="AQ38" s="20">
        <v>1401</v>
      </c>
      <c r="AR38" s="20">
        <v>1455</v>
      </c>
      <c r="AS38" s="20">
        <v>1481</v>
      </c>
      <c r="AT38" s="20">
        <v>1560</v>
      </c>
      <c r="AU38" s="20">
        <v>1537</v>
      </c>
      <c r="AV38" s="20">
        <v>1184</v>
      </c>
      <c r="AW38" s="20">
        <v>1035</v>
      </c>
      <c r="AX38" s="20">
        <v>1106</v>
      </c>
      <c r="AY38" s="20">
        <v>1128</v>
      </c>
      <c r="AZ38" s="20">
        <v>1347</v>
      </c>
      <c r="BA38" s="20">
        <v>1349</v>
      </c>
      <c r="BB38" s="20">
        <v>1194</v>
      </c>
      <c r="BC38" s="20">
        <v>1126</v>
      </c>
      <c r="BD38" s="20">
        <v>1267</v>
      </c>
      <c r="BE38" s="218">
        <v>898</v>
      </c>
      <c r="BF38" s="218">
        <v>1145</v>
      </c>
      <c r="BG38" s="218">
        <v>1185</v>
      </c>
      <c r="BH38" s="218">
        <v>1089</v>
      </c>
      <c r="BI38" s="218">
        <v>514</v>
      </c>
      <c r="BJ38" s="218">
        <v>1204</v>
      </c>
      <c r="BK38" s="218">
        <v>1770</v>
      </c>
      <c r="BL38" s="218">
        <v>1063</v>
      </c>
      <c r="BM38" s="218">
        <v>2130</v>
      </c>
      <c r="BN38" s="218">
        <v>1105</v>
      </c>
      <c r="BO38" s="218">
        <v>212</v>
      </c>
      <c r="BP38" s="218">
        <v>-5557</v>
      </c>
      <c r="BQ38" s="218">
        <v>-9723</v>
      </c>
      <c r="BR38" s="218">
        <v>-12625</v>
      </c>
      <c r="BS38" s="218">
        <v>-12612</v>
      </c>
      <c r="BT38" s="218">
        <v>-11941</v>
      </c>
      <c r="BU38" s="218">
        <v>-8750</v>
      </c>
      <c r="BV38" s="218">
        <v>-7253</v>
      </c>
      <c r="BW38" s="218">
        <v>-6298</v>
      </c>
      <c r="BX38" s="218">
        <v>-4475</v>
      </c>
      <c r="BY38" s="218">
        <v>-3688</v>
      </c>
      <c r="BZ38" s="218">
        <v>-3896</v>
      </c>
      <c r="CA38" s="218">
        <v>-2798</v>
      </c>
      <c r="CB38" s="21">
        <v>-3624</v>
      </c>
      <c r="CC38" s="96"/>
    </row>
    <row r="39" spans="1:81">
      <c r="A39" s="6"/>
      <c r="B39" s="124" t="s">
        <v>317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8"/>
      <c r="P39" s="218"/>
      <c r="Q39" s="218">
        <v>0</v>
      </c>
      <c r="R39" s="218">
        <v>0</v>
      </c>
      <c r="S39" s="218">
        <v>-1691</v>
      </c>
      <c r="T39" s="21">
        <v>-943</v>
      </c>
      <c r="U39" s="218">
        <v>0</v>
      </c>
      <c r="V39" s="218">
        <v>0</v>
      </c>
      <c r="W39" s="218">
        <v>0</v>
      </c>
      <c r="X39" s="218">
        <v>0</v>
      </c>
      <c r="Y39" s="218">
        <v>0</v>
      </c>
      <c r="Z39" s="218">
        <v>0</v>
      </c>
      <c r="AA39" s="218">
        <v>0</v>
      </c>
      <c r="AB39" s="218">
        <v>0</v>
      </c>
      <c r="AC39" s="218">
        <v>0</v>
      </c>
      <c r="AD39" s="218">
        <v>0</v>
      </c>
      <c r="AE39" s="218">
        <v>0</v>
      </c>
      <c r="AF39" s="218">
        <v>0</v>
      </c>
      <c r="AG39" s="218">
        <v>0</v>
      </c>
      <c r="AH39" s="218">
        <v>0</v>
      </c>
      <c r="AI39" s="218">
        <v>0</v>
      </c>
      <c r="AJ39" s="218">
        <v>0</v>
      </c>
      <c r="AK39" s="218">
        <v>0</v>
      </c>
      <c r="AL39" s="218">
        <v>0</v>
      </c>
      <c r="AM39" s="218">
        <v>0</v>
      </c>
      <c r="AN39" s="218">
        <v>0</v>
      </c>
      <c r="AO39" s="218">
        <v>0</v>
      </c>
      <c r="AP39" s="218">
        <v>0</v>
      </c>
      <c r="AQ39" s="218">
        <v>0</v>
      </c>
      <c r="AR39" s="218">
        <v>0</v>
      </c>
      <c r="AS39" s="218">
        <v>0</v>
      </c>
      <c r="AT39" s="218">
        <v>0</v>
      </c>
      <c r="AU39" s="218">
        <v>0</v>
      </c>
      <c r="AV39" s="218">
        <v>0</v>
      </c>
      <c r="AW39" s="218">
        <v>0</v>
      </c>
      <c r="AX39" s="218">
        <v>0</v>
      </c>
      <c r="AY39" s="218">
        <v>0</v>
      </c>
      <c r="AZ39" s="218">
        <v>0</v>
      </c>
      <c r="BA39" s="218">
        <v>0</v>
      </c>
      <c r="BB39" s="218">
        <v>0</v>
      </c>
      <c r="BC39" s="218">
        <v>0</v>
      </c>
      <c r="BD39" s="218">
        <v>0</v>
      </c>
      <c r="BE39" s="218">
        <v>0</v>
      </c>
      <c r="BF39" s="218">
        <v>0</v>
      </c>
      <c r="BG39" s="218">
        <v>0</v>
      </c>
      <c r="BH39" s="218">
        <v>0</v>
      </c>
      <c r="BI39" s="218">
        <v>0</v>
      </c>
      <c r="BJ39" s="218">
        <v>0</v>
      </c>
      <c r="BK39" s="218">
        <v>0</v>
      </c>
      <c r="BL39" s="218">
        <v>0</v>
      </c>
      <c r="BM39" s="218">
        <v>0</v>
      </c>
      <c r="BN39" s="218">
        <v>0</v>
      </c>
      <c r="BO39" s="218">
        <v>0</v>
      </c>
      <c r="BP39" s="218">
        <v>0</v>
      </c>
      <c r="BQ39" s="218">
        <v>0</v>
      </c>
      <c r="BR39" s="218">
        <v>0</v>
      </c>
      <c r="BS39" s="218">
        <v>0</v>
      </c>
      <c r="BT39" s="218">
        <v>0</v>
      </c>
      <c r="BU39" s="218">
        <v>-58</v>
      </c>
      <c r="BV39" s="218">
        <v>-682</v>
      </c>
      <c r="BW39" s="218">
        <v>198</v>
      </c>
      <c r="BX39" s="218">
        <v>-1691</v>
      </c>
      <c r="BY39" s="218">
        <v>-1217</v>
      </c>
      <c r="BZ39" s="218">
        <v>-887</v>
      </c>
      <c r="CA39" s="218">
        <v>-1718</v>
      </c>
      <c r="CB39" s="21">
        <v>-943</v>
      </c>
      <c r="CC39" s="96"/>
    </row>
    <row r="40" spans="1:81">
      <c r="A40" s="6"/>
      <c r="B40" s="124" t="s">
        <v>258</v>
      </c>
      <c r="C40" s="20">
        <v>771457</v>
      </c>
      <c r="D40" s="20">
        <v>861155</v>
      </c>
      <c r="E40" s="20">
        <v>455741</v>
      </c>
      <c r="F40" s="20">
        <v>459774</v>
      </c>
      <c r="G40" s="20">
        <v>459074</v>
      </c>
      <c r="H40" s="20">
        <v>491307</v>
      </c>
      <c r="I40" s="20">
        <v>570793</v>
      </c>
      <c r="J40" s="20">
        <v>627592</v>
      </c>
      <c r="K40" s="20">
        <v>647503</v>
      </c>
      <c r="L40" s="20">
        <v>665329</v>
      </c>
      <c r="M40" s="20">
        <v>730734</v>
      </c>
      <c r="N40" s="20">
        <v>822078</v>
      </c>
      <c r="O40" s="218">
        <v>801061</v>
      </c>
      <c r="P40" s="218">
        <v>852584</v>
      </c>
      <c r="Q40" s="20">
        <v>908903</v>
      </c>
      <c r="R40" s="20">
        <v>938856</v>
      </c>
      <c r="S40" s="20">
        <v>981533</v>
      </c>
      <c r="T40" s="21">
        <v>1006798</v>
      </c>
      <c r="U40" s="20">
        <v>482324</v>
      </c>
      <c r="V40" s="20">
        <v>419455</v>
      </c>
      <c r="W40" s="20">
        <v>441618</v>
      </c>
      <c r="X40" s="20">
        <v>459774</v>
      </c>
      <c r="Y40" s="20">
        <v>498288</v>
      </c>
      <c r="Z40" s="20">
        <v>396154</v>
      </c>
      <c r="AA40" s="20">
        <v>434149</v>
      </c>
      <c r="AB40" s="20">
        <v>459074</v>
      </c>
      <c r="AC40" s="20">
        <v>492121</v>
      </c>
      <c r="AD40" s="20">
        <v>455261</v>
      </c>
      <c r="AE40" s="20">
        <v>471756</v>
      </c>
      <c r="AF40" s="20">
        <v>491307</v>
      </c>
      <c r="AG40" s="20">
        <v>533115</v>
      </c>
      <c r="AH40" s="20">
        <v>516477</v>
      </c>
      <c r="AI40" s="20">
        <v>541959</v>
      </c>
      <c r="AJ40" s="20">
        <v>570793</v>
      </c>
      <c r="AK40" s="20">
        <v>607909</v>
      </c>
      <c r="AL40" s="20">
        <v>627847</v>
      </c>
      <c r="AM40" s="20">
        <v>607003</v>
      </c>
      <c r="AN40" s="20">
        <v>627592</v>
      </c>
      <c r="AO40" s="20">
        <v>665653</v>
      </c>
      <c r="AP40" s="20">
        <v>590959</v>
      </c>
      <c r="AQ40" s="20">
        <v>620532</v>
      </c>
      <c r="AR40" s="20">
        <v>647503</v>
      </c>
      <c r="AS40" s="20">
        <v>673146</v>
      </c>
      <c r="AT40" s="20">
        <v>607207</v>
      </c>
      <c r="AU40" s="20">
        <v>646722</v>
      </c>
      <c r="AV40" s="20">
        <v>665329</v>
      </c>
      <c r="AW40" s="20">
        <v>695748</v>
      </c>
      <c r="AX40" s="20">
        <v>647348</v>
      </c>
      <c r="AY40" s="20">
        <v>694234</v>
      </c>
      <c r="AZ40" s="20">
        <v>730734</v>
      </c>
      <c r="BA40" s="20">
        <v>760813</v>
      </c>
      <c r="BB40" s="20">
        <v>747447</v>
      </c>
      <c r="BC40" s="20">
        <v>785038</v>
      </c>
      <c r="BD40" s="20">
        <v>822078</v>
      </c>
      <c r="BE40" s="218">
        <v>846531</v>
      </c>
      <c r="BF40" s="218">
        <v>755610.19275350019</v>
      </c>
      <c r="BG40" s="218">
        <v>796734.91252680006</v>
      </c>
      <c r="BH40" s="218">
        <v>801061</v>
      </c>
      <c r="BI40" s="218">
        <v>836586.46965799993</v>
      </c>
      <c r="BJ40" s="218">
        <v>779530.49557799986</v>
      </c>
      <c r="BK40" s="218">
        <v>811958</v>
      </c>
      <c r="BL40" s="218">
        <v>852584</v>
      </c>
      <c r="BM40" s="218">
        <v>891437</v>
      </c>
      <c r="BN40" s="218">
        <v>831548.68782950006</v>
      </c>
      <c r="BO40" s="218">
        <v>867545.20187809994</v>
      </c>
      <c r="BP40" s="218">
        <v>908903</v>
      </c>
      <c r="BQ40" s="218">
        <v>946958</v>
      </c>
      <c r="BR40" s="218">
        <v>870014</v>
      </c>
      <c r="BS40" s="218">
        <v>901154</v>
      </c>
      <c r="BT40" s="218">
        <v>938856</v>
      </c>
      <c r="BU40" s="218">
        <v>965453</v>
      </c>
      <c r="BV40" s="218">
        <v>897107</v>
      </c>
      <c r="BW40" s="218">
        <v>936794</v>
      </c>
      <c r="BX40" s="218">
        <v>981533</v>
      </c>
      <c r="BY40" s="218">
        <v>1008687</v>
      </c>
      <c r="BZ40" s="218">
        <v>924987</v>
      </c>
      <c r="CA40" s="218">
        <v>966949</v>
      </c>
      <c r="CB40" s="21">
        <v>1006798</v>
      </c>
      <c r="CC40" s="96"/>
    </row>
    <row r="41" spans="1:81">
      <c r="A41" s="6"/>
      <c r="B41" s="124" t="s">
        <v>197</v>
      </c>
      <c r="C41" s="20">
        <v>0</v>
      </c>
      <c r="D41" s="20">
        <v>0</v>
      </c>
      <c r="E41" s="20">
        <v>749</v>
      </c>
      <c r="F41" s="20">
        <v>883</v>
      </c>
      <c r="G41" s="20">
        <v>1283</v>
      </c>
      <c r="H41" s="20">
        <v>1377</v>
      </c>
      <c r="I41" s="20">
        <v>1120</v>
      </c>
      <c r="J41" s="20">
        <v>1116</v>
      </c>
      <c r="K41" s="20">
        <v>546</v>
      </c>
      <c r="L41" s="20">
        <v>525</v>
      </c>
      <c r="M41" s="20">
        <v>573</v>
      </c>
      <c r="N41" s="20">
        <v>590</v>
      </c>
      <c r="O41" s="218">
        <v>605</v>
      </c>
      <c r="P41" s="218">
        <v>619</v>
      </c>
      <c r="Q41" s="20">
        <v>646</v>
      </c>
      <c r="R41" s="20">
        <v>10047</v>
      </c>
      <c r="S41" s="20">
        <v>10689</v>
      </c>
      <c r="T41" s="21">
        <v>9124</v>
      </c>
      <c r="U41" s="20">
        <v>774</v>
      </c>
      <c r="V41" s="20">
        <v>801</v>
      </c>
      <c r="W41" s="20">
        <v>846</v>
      </c>
      <c r="X41" s="20">
        <v>883</v>
      </c>
      <c r="Y41" s="20">
        <v>969</v>
      </c>
      <c r="Z41" s="20">
        <v>1003</v>
      </c>
      <c r="AA41" s="20">
        <v>1176</v>
      </c>
      <c r="AB41" s="20">
        <v>1283</v>
      </c>
      <c r="AC41" s="20">
        <v>7407</v>
      </c>
      <c r="AD41" s="20">
        <v>7574</v>
      </c>
      <c r="AE41" s="20">
        <v>4298</v>
      </c>
      <c r="AF41" s="20">
        <v>1377</v>
      </c>
      <c r="AG41" s="20">
        <v>1471</v>
      </c>
      <c r="AH41" s="20">
        <v>1158</v>
      </c>
      <c r="AI41" s="20">
        <v>1205</v>
      </c>
      <c r="AJ41" s="20">
        <v>1120</v>
      </c>
      <c r="AK41" s="20">
        <v>1142</v>
      </c>
      <c r="AL41" s="20">
        <v>1016</v>
      </c>
      <c r="AM41" s="20">
        <v>1077</v>
      </c>
      <c r="AN41" s="20">
        <v>1116</v>
      </c>
      <c r="AO41" s="20">
        <v>1169</v>
      </c>
      <c r="AP41" s="20">
        <v>945</v>
      </c>
      <c r="AQ41" s="20">
        <v>941</v>
      </c>
      <c r="AR41" s="20">
        <v>546</v>
      </c>
      <c r="AS41" s="20">
        <v>553</v>
      </c>
      <c r="AT41" s="20">
        <v>497</v>
      </c>
      <c r="AU41" s="20">
        <v>512</v>
      </c>
      <c r="AV41" s="20">
        <v>525</v>
      </c>
      <c r="AW41" s="20">
        <v>550</v>
      </c>
      <c r="AX41" s="20">
        <v>535</v>
      </c>
      <c r="AY41" s="20">
        <v>561</v>
      </c>
      <c r="AZ41" s="20">
        <v>573</v>
      </c>
      <c r="BA41" s="20">
        <v>581</v>
      </c>
      <c r="BB41" s="20">
        <v>583</v>
      </c>
      <c r="BC41" s="20">
        <v>588</v>
      </c>
      <c r="BD41" s="20">
        <v>590</v>
      </c>
      <c r="BE41" s="218">
        <v>590</v>
      </c>
      <c r="BF41" s="218">
        <v>587.54568200000006</v>
      </c>
      <c r="BG41" s="218">
        <v>597</v>
      </c>
      <c r="BH41" s="218">
        <v>605</v>
      </c>
      <c r="BI41" s="218">
        <v>611.88088200000004</v>
      </c>
      <c r="BJ41" s="218">
        <v>610.49168199999997</v>
      </c>
      <c r="BK41" s="218">
        <v>611</v>
      </c>
      <c r="BL41" s="218">
        <v>619</v>
      </c>
      <c r="BM41" s="218">
        <v>630</v>
      </c>
      <c r="BN41" s="218">
        <v>639.26869050000016</v>
      </c>
      <c r="BO41" s="218">
        <v>648.75464190000014</v>
      </c>
      <c r="BP41" s="218">
        <v>646</v>
      </c>
      <c r="BQ41" s="218">
        <v>650</v>
      </c>
      <c r="BR41" s="218">
        <v>623</v>
      </c>
      <c r="BS41" s="218">
        <v>626</v>
      </c>
      <c r="BT41" s="218">
        <v>10047</v>
      </c>
      <c r="BU41" s="218">
        <v>10466</v>
      </c>
      <c r="BV41" s="218">
        <v>10592</v>
      </c>
      <c r="BW41" s="218">
        <v>11471</v>
      </c>
      <c r="BX41" s="218">
        <v>10689</v>
      </c>
      <c r="BY41" s="218">
        <v>11199</v>
      </c>
      <c r="BZ41" s="218">
        <v>9012</v>
      </c>
      <c r="CA41" s="218">
        <v>8884</v>
      </c>
      <c r="CB41" s="21">
        <v>9124</v>
      </c>
      <c r="CC41" s="96"/>
    </row>
    <row r="42" spans="1:81">
      <c r="A42" s="6"/>
      <c r="B42" s="128" t="s">
        <v>259</v>
      </c>
      <c r="C42" s="14">
        <v>1949</v>
      </c>
      <c r="D42" s="14">
        <v>2051</v>
      </c>
      <c r="E42" s="14">
        <v>3078</v>
      </c>
      <c r="F42" s="14">
        <v>4814</v>
      </c>
      <c r="G42" s="14">
        <v>175517</v>
      </c>
      <c r="H42" s="14">
        <v>247970</v>
      </c>
      <c r="I42" s="14">
        <v>249932</v>
      </c>
      <c r="J42" s="14">
        <v>260004</v>
      </c>
      <c r="K42" s="14">
        <v>259590</v>
      </c>
      <c r="L42" s="14">
        <v>156096</v>
      </c>
      <c r="M42" s="14">
        <v>270781</v>
      </c>
      <c r="N42" s="14">
        <v>269026</v>
      </c>
      <c r="O42" s="217">
        <v>291653</v>
      </c>
      <c r="P42" s="217">
        <v>288947</v>
      </c>
      <c r="Q42" s="14">
        <v>44206</v>
      </c>
      <c r="R42" s="14">
        <v>53814</v>
      </c>
      <c r="S42" s="14">
        <v>87439</v>
      </c>
      <c r="T42" s="15">
        <v>95224</v>
      </c>
      <c r="U42" s="14">
        <v>3118</v>
      </c>
      <c r="V42" s="14">
        <v>3037</v>
      </c>
      <c r="W42" s="14">
        <v>3036</v>
      </c>
      <c r="X42" s="14">
        <v>4814</v>
      </c>
      <c r="Y42" s="14">
        <v>3649</v>
      </c>
      <c r="Z42" s="14">
        <v>3370</v>
      </c>
      <c r="AA42" s="14">
        <v>3461</v>
      </c>
      <c r="AB42" s="14">
        <v>175517</v>
      </c>
      <c r="AC42" s="14">
        <v>263430</v>
      </c>
      <c r="AD42" s="14">
        <v>250327</v>
      </c>
      <c r="AE42" s="14">
        <v>250434</v>
      </c>
      <c r="AF42" s="14">
        <v>247970</v>
      </c>
      <c r="AG42" s="14">
        <v>248168</v>
      </c>
      <c r="AH42" s="14">
        <v>248253</v>
      </c>
      <c r="AI42" s="14">
        <v>248562</v>
      </c>
      <c r="AJ42" s="14">
        <v>249932</v>
      </c>
      <c r="AK42" s="14">
        <v>250296</v>
      </c>
      <c r="AL42" s="14">
        <v>253997</v>
      </c>
      <c r="AM42" s="14">
        <v>256564</v>
      </c>
      <c r="AN42" s="14">
        <v>260004</v>
      </c>
      <c r="AO42" s="14">
        <v>254212</v>
      </c>
      <c r="AP42" s="14">
        <v>255974</v>
      </c>
      <c r="AQ42" s="14">
        <v>256977</v>
      </c>
      <c r="AR42" s="14">
        <v>259590</v>
      </c>
      <c r="AS42" s="14">
        <v>135231</v>
      </c>
      <c r="AT42" s="14">
        <v>138292</v>
      </c>
      <c r="AU42" s="14">
        <v>138164</v>
      </c>
      <c r="AV42" s="14">
        <v>156096</v>
      </c>
      <c r="AW42" s="14">
        <v>269771</v>
      </c>
      <c r="AX42" s="14">
        <v>270112</v>
      </c>
      <c r="AY42" s="14">
        <v>271860</v>
      </c>
      <c r="AZ42" s="14">
        <v>270781</v>
      </c>
      <c r="BA42" s="14">
        <v>264884</v>
      </c>
      <c r="BB42" s="14">
        <v>265955</v>
      </c>
      <c r="BC42" s="14">
        <v>268290</v>
      </c>
      <c r="BD42" s="14">
        <v>269026</v>
      </c>
      <c r="BE42" s="217">
        <v>281049</v>
      </c>
      <c r="BF42" s="217">
        <v>281172.24166</v>
      </c>
      <c r="BG42" s="217">
        <v>283072.20656870003</v>
      </c>
      <c r="BH42" s="217">
        <v>291653</v>
      </c>
      <c r="BI42" s="217">
        <v>276853.78657999996</v>
      </c>
      <c r="BJ42" s="217">
        <v>278030.32076000003</v>
      </c>
      <c r="BK42" s="217">
        <v>277031.99997999996</v>
      </c>
      <c r="BL42" s="217">
        <v>288947</v>
      </c>
      <c r="BM42" s="217">
        <v>166666</v>
      </c>
      <c r="BN42" s="217">
        <v>167150</v>
      </c>
      <c r="BO42" s="217">
        <v>168621</v>
      </c>
      <c r="BP42" s="217">
        <v>44206</v>
      </c>
      <c r="BQ42" s="217">
        <v>44548</v>
      </c>
      <c r="BR42" s="217">
        <f t="shared" ref="BR42" si="9">SUM(BR43:BR52)</f>
        <v>45413</v>
      </c>
      <c r="BS42" s="217">
        <f t="shared" ref="BS42:BT42" si="10">SUM(BS43:BS52)</f>
        <v>47477</v>
      </c>
      <c r="BT42" s="217">
        <f t="shared" si="10"/>
        <v>53814</v>
      </c>
      <c r="BU42" s="217">
        <v>53166</v>
      </c>
      <c r="BV42" s="217">
        <v>59924</v>
      </c>
      <c r="BW42" s="217">
        <v>66907</v>
      </c>
      <c r="BX42" s="217">
        <v>87439</v>
      </c>
      <c r="BY42" s="217">
        <v>91727</v>
      </c>
      <c r="BZ42" s="217">
        <v>91736</v>
      </c>
      <c r="CA42" s="217">
        <v>89411</v>
      </c>
      <c r="CB42" s="15">
        <v>95224</v>
      </c>
      <c r="CC42" s="96"/>
    </row>
    <row r="43" spans="1:81">
      <c r="A43" s="6"/>
      <c r="B43" s="124" t="s">
        <v>198</v>
      </c>
      <c r="C43" s="20">
        <v>0</v>
      </c>
      <c r="D43" s="20">
        <v>0</v>
      </c>
      <c r="E43" s="20">
        <v>0</v>
      </c>
      <c r="F43" s="20">
        <v>0</v>
      </c>
      <c r="G43" s="20">
        <v>170226</v>
      </c>
      <c r="H43" s="20">
        <v>243157</v>
      </c>
      <c r="I43" s="20">
        <v>243617</v>
      </c>
      <c r="J43" s="20">
        <v>244078</v>
      </c>
      <c r="K43" s="20">
        <v>243800</v>
      </c>
      <c r="L43" s="20">
        <v>123459</v>
      </c>
      <c r="M43" s="20">
        <v>243573</v>
      </c>
      <c r="N43" s="20">
        <v>243961</v>
      </c>
      <c r="O43" s="218">
        <v>244350</v>
      </c>
      <c r="P43" s="218">
        <v>244738</v>
      </c>
      <c r="Q43" s="20">
        <v>0</v>
      </c>
      <c r="R43" s="20">
        <v>0</v>
      </c>
      <c r="S43" s="20">
        <v>0</v>
      </c>
      <c r="T43" s="21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170226</v>
      </c>
      <c r="AC43" s="20">
        <v>245000</v>
      </c>
      <c r="AD43" s="20">
        <v>245000</v>
      </c>
      <c r="AE43" s="20">
        <v>245000</v>
      </c>
      <c r="AF43" s="20">
        <v>243157</v>
      </c>
      <c r="AG43" s="20">
        <v>243272</v>
      </c>
      <c r="AH43" s="20">
        <v>243387</v>
      </c>
      <c r="AI43" s="20">
        <v>243502</v>
      </c>
      <c r="AJ43" s="20">
        <v>243617</v>
      </c>
      <c r="AK43" s="20">
        <v>243733</v>
      </c>
      <c r="AL43" s="20">
        <v>243848</v>
      </c>
      <c r="AM43" s="20">
        <v>243963</v>
      </c>
      <c r="AN43" s="20">
        <v>244078</v>
      </c>
      <c r="AO43" s="20">
        <v>244193</v>
      </c>
      <c r="AP43" s="20">
        <v>244309</v>
      </c>
      <c r="AQ43" s="20">
        <v>244424</v>
      </c>
      <c r="AR43" s="20">
        <v>243800</v>
      </c>
      <c r="AS43" s="20">
        <v>123606</v>
      </c>
      <c r="AT43" s="20">
        <v>123669</v>
      </c>
      <c r="AU43" s="20">
        <v>123733</v>
      </c>
      <c r="AV43" s="20">
        <v>123459</v>
      </c>
      <c r="AW43" s="20">
        <v>243281</v>
      </c>
      <c r="AX43" s="20">
        <v>243378</v>
      </c>
      <c r="AY43" s="20">
        <v>243475</v>
      </c>
      <c r="AZ43" s="20">
        <v>243573</v>
      </c>
      <c r="BA43" s="20">
        <v>243670</v>
      </c>
      <c r="BB43" s="20">
        <v>243767</v>
      </c>
      <c r="BC43" s="20">
        <v>243864</v>
      </c>
      <c r="BD43" s="20">
        <v>243961</v>
      </c>
      <c r="BE43" s="218">
        <v>244058</v>
      </c>
      <c r="BF43" s="218">
        <v>244156</v>
      </c>
      <c r="BG43" s="218">
        <v>244253</v>
      </c>
      <c r="BH43" s="218">
        <v>244350</v>
      </c>
      <c r="BI43" s="218">
        <v>244448</v>
      </c>
      <c r="BJ43" s="218">
        <v>244545</v>
      </c>
      <c r="BK43" s="218">
        <v>244641</v>
      </c>
      <c r="BL43" s="218">
        <v>244738</v>
      </c>
      <c r="BM43" s="218">
        <v>124873</v>
      </c>
      <c r="BN43" s="218">
        <v>124937</v>
      </c>
      <c r="BO43" s="218">
        <v>125000</v>
      </c>
      <c r="BP43" s="218">
        <v>0</v>
      </c>
      <c r="BQ43" s="218">
        <v>0</v>
      </c>
      <c r="BR43" s="218">
        <v>0</v>
      </c>
      <c r="BS43" s="218">
        <v>0</v>
      </c>
      <c r="BT43" s="218">
        <v>0</v>
      </c>
      <c r="BU43" s="218">
        <v>0</v>
      </c>
      <c r="BV43" s="218">
        <v>0</v>
      </c>
      <c r="BW43" s="218">
        <v>0</v>
      </c>
      <c r="BX43" s="218">
        <v>0</v>
      </c>
      <c r="BY43" s="218">
        <v>0</v>
      </c>
      <c r="BZ43" s="218">
        <v>0</v>
      </c>
      <c r="CA43" s="218">
        <v>0</v>
      </c>
      <c r="CB43" s="21">
        <v>0</v>
      </c>
      <c r="CC43" s="96"/>
    </row>
    <row r="44" spans="1:81">
      <c r="A44" s="6"/>
      <c r="B44" s="124" t="s">
        <v>39</v>
      </c>
      <c r="C44" s="20">
        <v>1781</v>
      </c>
      <c r="D44" s="20">
        <v>1982</v>
      </c>
      <c r="E44" s="20">
        <v>2040</v>
      </c>
      <c r="F44" s="20">
        <v>2367</v>
      </c>
      <c r="G44" s="20">
        <v>4206</v>
      </c>
      <c r="H44" s="20">
        <v>4305</v>
      </c>
      <c r="I44" s="20">
        <v>4456</v>
      </c>
      <c r="J44" s="20">
        <v>5562</v>
      </c>
      <c r="K44" s="20">
        <v>4046</v>
      </c>
      <c r="L44" s="20">
        <v>1832</v>
      </c>
      <c r="M44" s="20">
        <v>1454</v>
      </c>
      <c r="N44" s="20">
        <v>1147</v>
      </c>
      <c r="O44" s="218">
        <v>960</v>
      </c>
      <c r="P44" s="218">
        <v>1116</v>
      </c>
      <c r="Q44" s="20">
        <v>1518</v>
      </c>
      <c r="R44" s="20">
        <v>1524</v>
      </c>
      <c r="S44" s="20">
        <v>1607</v>
      </c>
      <c r="T44" s="21">
        <v>1875</v>
      </c>
      <c r="U44" s="20">
        <v>1990</v>
      </c>
      <c r="V44" s="20">
        <v>1990</v>
      </c>
      <c r="W44" s="20">
        <v>1990</v>
      </c>
      <c r="X44" s="20">
        <v>2367</v>
      </c>
      <c r="Y44" s="20">
        <v>2367</v>
      </c>
      <c r="Z44" s="20">
        <v>2266</v>
      </c>
      <c r="AA44" s="20">
        <v>2367</v>
      </c>
      <c r="AB44" s="20">
        <v>4206</v>
      </c>
      <c r="AC44" s="20">
        <v>4540</v>
      </c>
      <c r="AD44" s="20">
        <v>4765</v>
      </c>
      <c r="AE44" s="20">
        <v>4984</v>
      </c>
      <c r="AF44" s="20">
        <v>4305</v>
      </c>
      <c r="AG44" s="20">
        <v>4314</v>
      </c>
      <c r="AH44" s="20">
        <v>4284</v>
      </c>
      <c r="AI44" s="20">
        <v>4283</v>
      </c>
      <c r="AJ44" s="20">
        <v>4456</v>
      </c>
      <c r="AK44" s="20">
        <v>4452</v>
      </c>
      <c r="AL44" s="20">
        <v>4447</v>
      </c>
      <c r="AM44" s="20">
        <v>4037</v>
      </c>
      <c r="AN44" s="20">
        <v>5562</v>
      </c>
      <c r="AO44" s="20">
        <v>2010</v>
      </c>
      <c r="AP44" s="20">
        <v>2327</v>
      </c>
      <c r="AQ44" s="20">
        <v>2453</v>
      </c>
      <c r="AR44" s="20">
        <v>4046</v>
      </c>
      <c r="AS44" s="20">
        <v>4400</v>
      </c>
      <c r="AT44" s="20">
        <v>4686</v>
      </c>
      <c r="AU44" s="20">
        <v>2254</v>
      </c>
      <c r="AV44" s="20">
        <v>1832</v>
      </c>
      <c r="AW44" s="20">
        <v>2274</v>
      </c>
      <c r="AX44" s="20">
        <v>1838</v>
      </c>
      <c r="AY44" s="20">
        <v>1468</v>
      </c>
      <c r="AZ44" s="20">
        <v>1454</v>
      </c>
      <c r="BA44" s="20">
        <v>1454</v>
      </c>
      <c r="BB44" s="20">
        <v>1239</v>
      </c>
      <c r="BC44" s="20">
        <v>1130</v>
      </c>
      <c r="BD44" s="20">
        <v>1147</v>
      </c>
      <c r="BE44" s="218">
        <v>1071</v>
      </c>
      <c r="BF44" s="218">
        <v>1005</v>
      </c>
      <c r="BG44" s="218">
        <v>929</v>
      </c>
      <c r="BH44" s="218">
        <v>960</v>
      </c>
      <c r="BI44" s="218">
        <v>960</v>
      </c>
      <c r="BJ44" s="218">
        <v>960</v>
      </c>
      <c r="BK44" s="218">
        <v>950</v>
      </c>
      <c r="BL44" s="218">
        <v>1116</v>
      </c>
      <c r="BM44" s="218">
        <v>1072</v>
      </c>
      <c r="BN44" s="218">
        <v>1761</v>
      </c>
      <c r="BO44" s="218">
        <v>1678</v>
      </c>
      <c r="BP44" s="218">
        <v>1518</v>
      </c>
      <c r="BQ44" s="218">
        <v>1513</v>
      </c>
      <c r="BR44" s="218">
        <v>1433</v>
      </c>
      <c r="BS44" s="218">
        <v>1450</v>
      </c>
      <c r="BT44" s="218">
        <v>1524</v>
      </c>
      <c r="BU44" s="218">
        <v>1522</v>
      </c>
      <c r="BV44" s="218">
        <v>1509</v>
      </c>
      <c r="BW44" s="218">
        <v>1496</v>
      </c>
      <c r="BX44" s="218">
        <v>1607</v>
      </c>
      <c r="BY44" s="218">
        <v>1592</v>
      </c>
      <c r="BZ44" s="218">
        <v>1705</v>
      </c>
      <c r="CA44" s="218">
        <v>1698</v>
      </c>
      <c r="CB44" s="21">
        <v>1875</v>
      </c>
      <c r="CC44" s="96"/>
    </row>
    <row r="45" spans="1:81">
      <c r="A45" s="6"/>
      <c r="B45" s="129" t="s">
        <v>40</v>
      </c>
      <c r="C45" s="20">
        <v>67</v>
      </c>
      <c r="D45" s="20">
        <v>69</v>
      </c>
      <c r="E45" s="20">
        <v>28</v>
      </c>
      <c r="F45" s="20">
        <v>77</v>
      </c>
      <c r="G45" s="20">
        <v>66</v>
      </c>
      <c r="H45" s="20">
        <v>381</v>
      </c>
      <c r="I45" s="20">
        <v>439</v>
      </c>
      <c r="J45" s="20">
        <v>205</v>
      </c>
      <c r="K45" s="20">
        <v>84</v>
      </c>
      <c r="L45" s="20">
        <v>32</v>
      </c>
      <c r="M45" s="20">
        <v>0</v>
      </c>
      <c r="N45" s="20">
        <v>0</v>
      </c>
      <c r="O45" s="218">
        <v>0</v>
      </c>
      <c r="P45" s="218">
        <v>0</v>
      </c>
      <c r="Q45" s="20">
        <v>0</v>
      </c>
      <c r="R45" s="20">
        <v>0</v>
      </c>
      <c r="S45" s="20"/>
      <c r="T45" s="21"/>
      <c r="U45" s="20">
        <v>57</v>
      </c>
      <c r="V45" s="20">
        <v>37</v>
      </c>
      <c r="W45" s="20">
        <v>36</v>
      </c>
      <c r="X45" s="20">
        <v>77</v>
      </c>
      <c r="Y45" s="20">
        <v>112</v>
      </c>
      <c r="Z45" s="20">
        <v>94</v>
      </c>
      <c r="AA45" s="20">
        <v>84</v>
      </c>
      <c r="AB45" s="20">
        <v>66</v>
      </c>
      <c r="AC45" s="20">
        <v>424</v>
      </c>
      <c r="AD45" s="20">
        <v>448</v>
      </c>
      <c r="AE45" s="20">
        <v>329</v>
      </c>
      <c r="AF45" s="20">
        <v>381</v>
      </c>
      <c r="AG45" s="20">
        <v>289</v>
      </c>
      <c r="AH45" s="20">
        <v>279</v>
      </c>
      <c r="AI45" s="20">
        <v>449</v>
      </c>
      <c r="AJ45" s="20">
        <v>439</v>
      </c>
      <c r="AK45" s="20">
        <v>284</v>
      </c>
      <c r="AL45" s="20">
        <v>296</v>
      </c>
      <c r="AM45" s="20">
        <v>262</v>
      </c>
      <c r="AN45" s="20">
        <v>205</v>
      </c>
      <c r="AO45" s="20">
        <v>129</v>
      </c>
      <c r="AP45" s="20">
        <v>113</v>
      </c>
      <c r="AQ45" s="20">
        <v>99</v>
      </c>
      <c r="AR45" s="20">
        <v>84</v>
      </c>
      <c r="AS45" s="20">
        <v>72</v>
      </c>
      <c r="AT45" s="20">
        <v>58</v>
      </c>
      <c r="AU45" s="20">
        <v>48</v>
      </c>
      <c r="AV45" s="20">
        <v>32</v>
      </c>
      <c r="AW45" s="20">
        <v>17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18">
        <v>0</v>
      </c>
      <c r="BF45" s="218">
        <v>0</v>
      </c>
      <c r="BG45" s="218">
        <v>0</v>
      </c>
      <c r="BH45" s="218">
        <v>0</v>
      </c>
      <c r="BI45" s="218">
        <v>0</v>
      </c>
      <c r="BJ45" s="218">
        <v>0</v>
      </c>
      <c r="BK45" s="218">
        <v>0</v>
      </c>
      <c r="BL45" s="218">
        <v>0</v>
      </c>
      <c r="BM45" s="218">
        <v>0</v>
      </c>
      <c r="BN45" s="218">
        <v>0</v>
      </c>
      <c r="BO45" s="218">
        <v>0</v>
      </c>
      <c r="BP45" s="218">
        <v>0</v>
      </c>
      <c r="BQ45" s="218">
        <v>0</v>
      </c>
      <c r="BR45" s="218">
        <v>0</v>
      </c>
      <c r="BS45" s="218">
        <v>0</v>
      </c>
      <c r="BT45" s="218">
        <v>0</v>
      </c>
      <c r="BU45" s="218">
        <v>0</v>
      </c>
      <c r="BV45" s="218"/>
      <c r="BW45" s="218"/>
      <c r="BX45" s="218"/>
      <c r="BY45" s="218"/>
      <c r="BZ45" s="218"/>
      <c r="CA45" s="218"/>
      <c r="CB45" s="21"/>
      <c r="CC45" s="96"/>
    </row>
    <row r="46" spans="1:81">
      <c r="A46" s="6"/>
      <c r="B46" s="129" t="s">
        <v>180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18">
        <v>14334</v>
      </c>
      <c r="P46" s="218">
        <v>9493</v>
      </c>
      <c r="Q46" s="20">
        <v>4170</v>
      </c>
      <c r="R46" s="20">
        <v>495</v>
      </c>
      <c r="S46" s="20">
        <v>20386</v>
      </c>
      <c r="T46" s="21">
        <v>19878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20">
        <v>0</v>
      </c>
      <c r="BE46" s="218">
        <v>19634</v>
      </c>
      <c r="BF46" s="218">
        <v>18485.82084</v>
      </c>
      <c r="BG46" s="218">
        <v>17238</v>
      </c>
      <c r="BH46" s="218">
        <v>14334</v>
      </c>
      <c r="BI46" s="218">
        <v>14839.786579999998</v>
      </c>
      <c r="BJ46" s="218">
        <v>13777.320759999999</v>
      </c>
      <c r="BK46" s="218">
        <v>12487</v>
      </c>
      <c r="BL46" s="218">
        <v>9493</v>
      </c>
      <c r="BM46" s="218">
        <v>8285</v>
      </c>
      <c r="BN46" s="218">
        <v>6846</v>
      </c>
      <c r="BO46" s="218">
        <v>5482</v>
      </c>
      <c r="BP46" s="218">
        <v>4170</v>
      </c>
      <c r="BQ46" s="218">
        <v>3367</v>
      </c>
      <c r="BR46" s="218">
        <v>2100</v>
      </c>
      <c r="BS46" s="218">
        <v>1409</v>
      </c>
      <c r="BT46" s="218">
        <v>495</v>
      </c>
      <c r="BU46" s="218">
        <v>696</v>
      </c>
      <c r="BV46" s="218">
        <v>2869</v>
      </c>
      <c r="BW46" s="218">
        <v>6781</v>
      </c>
      <c r="BX46" s="218">
        <v>20386</v>
      </c>
      <c r="BY46" s="218">
        <v>24509</v>
      </c>
      <c r="BZ46" s="218">
        <v>24632</v>
      </c>
      <c r="CA46" s="218">
        <v>22793</v>
      </c>
      <c r="CB46" s="21">
        <v>19878</v>
      </c>
      <c r="CC46" s="96"/>
    </row>
    <row r="47" spans="1:81" outlineLevel="1">
      <c r="A47" s="6"/>
      <c r="B47" s="129" t="s">
        <v>41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18">
        <v>0</v>
      </c>
      <c r="P47" s="218">
        <v>0</v>
      </c>
      <c r="Q47" s="20">
        <v>0</v>
      </c>
      <c r="R47" s="20">
        <v>0</v>
      </c>
      <c r="S47" s="20">
        <v>0</v>
      </c>
      <c r="T47" s="21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12348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20">
        <v>0</v>
      </c>
      <c r="BE47" s="218">
        <v>0</v>
      </c>
      <c r="BF47" s="218">
        <v>0</v>
      </c>
      <c r="BG47" s="218">
        <v>0</v>
      </c>
      <c r="BH47" s="218">
        <v>0</v>
      </c>
      <c r="BI47" s="218">
        <v>0</v>
      </c>
      <c r="BJ47" s="218">
        <v>0</v>
      </c>
      <c r="BK47" s="218">
        <v>0</v>
      </c>
      <c r="BL47" s="218">
        <v>0</v>
      </c>
      <c r="BM47" s="218">
        <v>0</v>
      </c>
      <c r="BN47" s="218">
        <v>0</v>
      </c>
      <c r="BO47" s="218">
        <v>0</v>
      </c>
      <c r="BP47" s="218">
        <v>0</v>
      </c>
      <c r="BQ47" s="218">
        <v>0</v>
      </c>
      <c r="BR47" s="218">
        <v>0</v>
      </c>
      <c r="BS47" s="218">
        <v>0</v>
      </c>
      <c r="BT47" s="218">
        <v>0</v>
      </c>
      <c r="BU47" s="218">
        <v>0</v>
      </c>
      <c r="BV47" s="218">
        <v>0</v>
      </c>
      <c r="BW47" s="218">
        <v>0</v>
      </c>
      <c r="BX47" s="218">
        <v>0</v>
      </c>
      <c r="BY47" s="218">
        <v>0</v>
      </c>
      <c r="BZ47" s="218">
        <v>0</v>
      </c>
      <c r="CA47" s="218">
        <v>0</v>
      </c>
      <c r="CB47" s="21">
        <v>0</v>
      </c>
      <c r="CC47" s="96"/>
    </row>
    <row r="48" spans="1:81">
      <c r="A48" s="6"/>
      <c r="B48" s="129" t="s">
        <v>199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18">
        <v>7005</v>
      </c>
      <c r="P48" s="218">
        <v>6776</v>
      </c>
      <c r="Q48" s="20">
        <v>7451</v>
      </c>
      <c r="R48" s="20">
        <v>7276</v>
      </c>
      <c r="S48" s="20">
        <v>7374</v>
      </c>
      <c r="T48" s="21">
        <v>7490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18">
        <v>0</v>
      </c>
      <c r="BF48" s="218">
        <v>0</v>
      </c>
      <c r="BG48" s="218">
        <v>0</v>
      </c>
      <c r="BH48" s="218">
        <v>7005</v>
      </c>
      <c r="BI48" s="218">
        <v>550</v>
      </c>
      <c r="BJ48" s="218">
        <v>876</v>
      </c>
      <c r="BK48" s="218">
        <v>929.99998000000005</v>
      </c>
      <c r="BL48" s="218">
        <v>6776</v>
      </c>
      <c r="BM48" s="218">
        <v>6487</v>
      </c>
      <c r="BN48" s="218">
        <v>5887</v>
      </c>
      <c r="BO48" s="218">
        <v>5967</v>
      </c>
      <c r="BP48" s="218">
        <v>7451</v>
      </c>
      <c r="BQ48" s="218">
        <v>7265</v>
      </c>
      <c r="BR48" s="218">
        <v>6794</v>
      </c>
      <c r="BS48" s="218">
        <v>6356</v>
      </c>
      <c r="BT48" s="218">
        <v>7276</v>
      </c>
      <c r="BU48" s="218">
        <v>7473</v>
      </c>
      <c r="BV48" s="218">
        <v>7567</v>
      </c>
      <c r="BW48" s="218">
        <v>7674</v>
      </c>
      <c r="BX48" s="218">
        <v>7374</v>
      </c>
      <c r="BY48" s="218">
        <v>7670</v>
      </c>
      <c r="BZ48" s="218">
        <v>7637</v>
      </c>
      <c r="CA48" s="218">
        <v>7497</v>
      </c>
      <c r="CB48" s="21">
        <v>7490</v>
      </c>
      <c r="CC48" s="96"/>
    </row>
    <row r="49" spans="1:81">
      <c r="A49" s="6"/>
      <c r="B49" s="129" t="s">
        <v>200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6200</v>
      </c>
      <c r="M49" s="20">
        <v>5592</v>
      </c>
      <c r="N49" s="20">
        <v>5033</v>
      </c>
      <c r="O49" s="218">
        <v>6389</v>
      </c>
      <c r="P49" s="218">
        <v>12461</v>
      </c>
      <c r="Q49" s="20">
        <v>20551</v>
      </c>
      <c r="R49" s="20">
        <v>30899</v>
      </c>
      <c r="S49" s="20">
        <v>46066</v>
      </c>
      <c r="T49" s="21">
        <v>39019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6200</v>
      </c>
      <c r="AW49" s="20">
        <v>6132</v>
      </c>
      <c r="AX49" s="20">
        <v>6064</v>
      </c>
      <c r="AY49" s="20">
        <v>5996</v>
      </c>
      <c r="AZ49" s="20">
        <v>5592</v>
      </c>
      <c r="BA49" s="20">
        <v>5452</v>
      </c>
      <c r="BB49" s="20">
        <v>5313</v>
      </c>
      <c r="BC49" s="20">
        <v>5173</v>
      </c>
      <c r="BD49" s="20">
        <v>5033</v>
      </c>
      <c r="BE49" s="218">
        <v>4894</v>
      </c>
      <c r="BF49" s="218">
        <v>4753</v>
      </c>
      <c r="BG49" s="218">
        <v>5444</v>
      </c>
      <c r="BH49" s="218">
        <v>6389</v>
      </c>
      <c r="BI49" s="218">
        <v>7532</v>
      </c>
      <c r="BJ49" s="218">
        <v>9325</v>
      </c>
      <c r="BK49" s="218">
        <v>10516</v>
      </c>
      <c r="BL49" s="218">
        <v>12461</v>
      </c>
      <c r="BM49" s="218">
        <v>15033</v>
      </c>
      <c r="BN49" s="218">
        <v>17127</v>
      </c>
      <c r="BO49" s="218">
        <v>19935</v>
      </c>
      <c r="BP49" s="218">
        <v>20551</v>
      </c>
      <c r="BQ49" s="218">
        <v>23567</v>
      </c>
      <c r="BR49" s="218">
        <v>26509</v>
      </c>
      <c r="BS49" s="218">
        <v>29578</v>
      </c>
      <c r="BT49" s="218">
        <v>30899</v>
      </c>
      <c r="BU49" s="218">
        <v>34545</v>
      </c>
      <c r="BV49" s="218">
        <v>35887</v>
      </c>
      <c r="BW49" s="218">
        <v>38499</v>
      </c>
      <c r="BX49" s="218">
        <v>46066</v>
      </c>
      <c r="BY49" s="218">
        <v>45860</v>
      </c>
      <c r="BZ49" s="218">
        <v>45664</v>
      </c>
      <c r="CA49" s="218">
        <v>45474</v>
      </c>
      <c r="CB49" s="21">
        <v>39019</v>
      </c>
      <c r="CC49" s="96"/>
    </row>
    <row r="50" spans="1:81">
      <c r="A50" s="6"/>
      <c r="B50" s="129" t="s">
        <v>201</v>
      </c>
      <c r="C50" s="20">
        <v>101</v>
      </c>
      <c r="D50" s="20">
        <v>0</v>
      </c>
      <c r="E50" s="20">
        <v>0</v>
      </c>
      <c r="F50" s="20">
        <v>0</v>
      </c>
      <c r="G50" s="20">
        <v>0</v>
      </c>
      <c r="H50" s="20">
        <v>127</v>
      </c>
      <c r="I50" s="20">
        <v>1420</v>
      </c>
      <c r="J50" s="20">
        <v>10159</v>
      </c>
      <c r="K50" s="20">
        <v>11660</v>
      </c>
      <c r="L50" s="20">
        <v>10335</v>
      </c>
      <c r="M50" s="20">
        <v>7108</v>
      </c>
      <c r="N50" s="20">
        <v>7050</v>
      </c>
      <c r="O50" s="218">
        <v>5386</v>
      </c>
      <c r="P50" s="218">
        <v>2113</v>
      </c>
      <c r="Q50" s="20">
        <v>239</v>
      </c>
      <c r="R50" s="20">
        <v>2158</v>
      </c>
      <c r="S50" s="20">
        <v>2144</v>
      </c>
      <c r="T50" s="21">
        <v>1877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108</v>
      </c>
      <c r="AD50" s="20">
        <v>114</v>
      </c>
      <c r="AE50" s="20">
        <v>121</v>
      </c>
      <c r="AF50" s="20">
        <v>127</v>
      </c>
      <c r="AG50" s="20">
        <v>278</v>
      </c>
      <c r="AH50" s="20">
        <v>303</v>
      </c>
      <c r="AI50" s="20">
        <v>328</v>
      </c>
      <c r="AJ50" s="20">
        <v>1420</v>
      </c>
      <c r="AK50" s="20">
        <v>1827</v>
      </c>
      <c r="AL50" s="20">
        <v>5406</v>
      </c>
      <c r="AM50" s="20">
        <v>8302</v>
      </c>
      <c r="AN50" s="20">
        <v>10159</v>
      </c>
      <c r="AO50" s="20">
        <v>7880</v>
      </c>
      <c r="AP50" s="20">
        <v>9225</v>
      </c>
      <c r="AQ50" s="20">
        <v>10001</v>
      </c>
      <c r="AR50" s="20">
        <v>11660</v>
      </c>
      <c r="AS50" s="20">
        <v>7153</v>
      </c>
      <c r="AT50" s="20">
        <v>7655</v>
      </c>
      <c r="AU50" s="20">
        <v>9905</v>
      </c>
      <c r="AV50" s="20">
        <v>10335</v>
      </c>
      <c r="AW50" s="20">
        <v>5248</v>
      </c>
      <c r="AX50" s="20">
        <v>5936</v>
      </c>
      <c r="AY50" s="20">
        <v>7946</v>
      </c>
      <c r="AZ50" s="20">
        <v>7108</v>
      </c>
      <c r="BA50" s="20">
        <v>2682</v>
      </c>
      <c r="BB50" s="20">
        <v>3941</v>
      </c>
      <c r="BC50" s="20">
        <v>6358</v>
      </c>
      <c r="BD50" s="20">
        <v>7050</v>
      </c>
      <c r="BE50" s="218">
        <v>994</v>
      </c>
      <c r="BF50" s="218">
        <v>2314.4208200000003</v>
      </c>
      <c r="BG50" s="218">
        <v>4690.2065686999995</v>
      </c>
      <c r="BH50" s="218">
        <v>5386</v>
      </c>
      <c r="BI50" s="218">
        <v>360</v>
      </c>
      <c r="BJ50" s="218">
        <v>417</v>
      </c>
      <c r="BK50" s="218">
        <v>497</v>
      </c>
      <c r="BL50" s="218">
        <v>2113</v>
      </c>
      <c r="BM50" s="218">
        <v>0</v>
      </c>
      <c r="BN50" s="218">
        <v>0</v>
      </c>
      <c r="BO50" s="218">
        <v>0</v>
      </c>
      <c r="BP50" s="218">
        <v>239</v>
      </c>
      <c r="BQ50" s="218">
        <v>0</v>
      </c>
      <c r="BR50" s="218">
        <v>0</v>
      </c>
      <c r="BS50" s="218">
        <v>0</v>
      </c>
      <c r="BT50" s="218">
        <v>2158</v>
      </c>
      <c r="BU50" s="218">
        <v>2147</v>
      </c>
      <c r="BV50" s="218">
        <v>2144</v>
      </c>
      <c r="BW50" s="218">
        <v>2144</v>
      </c>
      <c r="BX50" s="218">
        <v>2144</v>
      </c>
      <c r="BY50" s="218">
        <v>2144</v>
      </c>
      <c r="BZ50" s="218">
        <v>1943</v>
      </c>
      <c r="CA50" s="218">
        <v>1910</v>
      </c>
      <c r="CB50" s="21">
        <v>1877</v>
      </c>
      <c r="CC50" s="96"/>
    </row>
    <row r="51" spans="1:81" outlineLevel="1">
      <c r="A51" s="6"/>
      <c r="B51" s="129" t="s">
        <v>203</v>
      </c>
      <c r="C51" s="20">
        <v>0</v>
      </c>
      <c r="D51" s="20">
        <v>0</v>
      </c>
      <c r="E51" s="20">
        <v>1010</v>
      </c>
      <c r="F51" s="20">
        <v>1010</v>
      </c>
      <c r="G51" s="20">
        <v>1019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18">
        <v>0</v>
      </c>
      <c r="P51" s="218">
        <v>0</v>
      </c>
      <c r="Q51" s="20">
        <v>0</v>
      </c>
      <c r="R51" s="20">
        <v>0</v>
      </c>
      <c r="S51" s="20">
        <v>0</v>
      </c>
      <c r="T51" s="21">
        <v>11744</v>
      </c>
      <c r="U51" s="20">
        <v>1010</v>
      </c>
      <c r="V51" s="20">
        <v>1010</v>
      </c>
      <c r="W51" s="20">
        <v>1010</v>
      </c>
      <c r="X51" s="20">
        <v>1010</v>
      </c>
      <c r="Y51" s="20">
        <v>1170</v>
      </c>
      <c r="Z51" s="20">
        <v>1010</v>
      </c>
      <c r="AA51" s="20">
        <v>1010</v>
      </c>
      <c r="AB51" s="20">
        <v>1019</v>
      </c>
      <c r="AC51" s="20">
        <v>1010</v>
      </c>
      <c r="AD51" s="20">
        <v>0</v>
      </c>
      <c r="AE51" s="20">
        <v>0</v>
      </c>
      <c r="AF51" s="20">
        <v>0</v>
      </c>
      <c r="AG51" s="20">
        <v>15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  <c r="BD51" s="20">
        <v>0</v>
      </c>
      <c r="BE51" s="218">
        <v>0</v>
      </c>
      <c r="BF51" s="218">
        <v>0</v>
      </c>
      <c r="BG51" s="218">
        <v>0</v>
      </c>
      <c r="BH51" s="218">
        <v>0</v>
      </c>
      <c r="BI51" s="218">
        <v>0</v>
      </c>
      <c r="BJ51" s="218">
        <v>0</v>
      </c>
      <c r="BK51" s="218">
        <v>0</v>
      </c>
      <c r="BL51" s="218">
        <v>0</v>
      </c>
      <c r="BM51" s="218">
        <v>0</v>
      </c>
      <c r="BN51" s="218">
        <v>0</v>
      </c>
      <c r="BO51" s="218">
        <v>0</v>
      </c>
      <c r="BP51" s="218">
        <v>0</v>
      </c>
      <c r="BQ51" s="218">
        <v>0</v>
      </c>
      <c r="BR51" s="218">
        <v>0</v>
      </c>
      <c r="BS51" s="218">
        <v>0</v>
      </c>
      <c r="BT51" s="218">
        <v>0</v>
      </c>
      <c r="BU51" s="218">
        <v>0</v>
      </c>
      <c r="BV51" s="218">
        <v>3</v>
      </c>
      <c r="BW51" s="218">
        <v>0</v>
      </c>
      <c r="BX51" s="218">
        <v>0</v>
      </c>
      <c r="BY51" s="218">
        <v>0</v>
      </c>
      <c r="BZ51" s="218">
        <v>0</v>
      </c>
      <c r="CA51" s="218">
        <v>0</v>
      </c>
      <c r="CB51" s="21">
        <v>11744</v>
      </c>
      <c r="CC51" s="96"/>
    </row>
    <row r="52" spans="1:81">
      <c r="A52" s="6"/>
      <c r="B52" s="129" t="s">
        <v>202</v>
      </c>
      <c r="C52" s="20">
        <v>0</v>
      </c>
      <c r="D52" s="20">
        <v>0</v>
      </c>
      <c r="E52" s="20">
        <v>0</v>
      </c>
      <c r="F52" s="20">
        <v>1360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14238</v>
      </c>
      <c r="M52" s="20">
        <v>13054</v>
      </c>
      <c r="N52" s="20">
        <v>11835</v>
      </c>
      <c r="O52" s="218">
        <v>13229</v>
      </c>
      <c r="P52" s="218">
        <v>12250</v>
      </c>
      <c r="Q52" s="20">
        <v>10277</v>
      </c>
      <c r="R52" s="20">
        <v>11462</v>
      </c>
      <c r="S52" s="20">
        <v>9862</v>
      </c>
      <c r="T52" s="21">
        <v>13341</v>
      </c>
      <c r="U52" s="20">
        <v>61</v>
      </c>
      <c r="V52" s="20">
        <v>0</v>
      </c>
      <c r="W52" s="20">
        <v>0</v>
      </c>
      <c r="X52" s="20">
        <v>1360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2224</v>
      </c>
      <c r="AU52" s="20">
        <v>2224</v>
      </c>
      <c r="AV52" s="20">
        <v>14238</v>
      </c>
      <c r="AW52" s="20">
        <v>12819</v>
      </c>
      <c r="AX52" s="20">
        <v>12896</v>
      </c>
      <c r="AY52" s="20">
        <v>12975</v>
      </c>
      <c r="AZ52" s="20">
        <v>13054</v>
      </c>
      <c r="BA52" s="20">
        <v>11626</v>
      </c>
      <c r="BB52" s="20">
        <v>11695</v>
      </c>
      <c r="BC52" s="20">
        <v>11765</v>
      </c>
      <c r="BD52" s="20">
        <v>11835</v>
      </c>
      <c r="BE52" s="218">
        <v>10398</v>
      </c>
      <c r="BF52" s="218">
        <v>10458</v>
      </c>
      <c r="BG52" s="218">
        <v>10518</v>
      </c>
      <c r="BH52" s="218">
        <v>13229</v>
      </c>
      <c r="BI52" s="218">
        <v>8164</v>
      </c>
      <c r="BJ52" s="218">
        <v>8130</v>
      </c>
      <c r="BK52" s="218">
        <v>7011</v>
      </c>
      <c r="BL52" s="218">
        <v>12250</v>
      </c>
      <c r="BM52" s="218">
        <v>10916</v>
      </c>
      <c r="BN52" s="218">
        <v>10592</v>
      </c>
      <c r="BO52" s="218">
        <v>10559</v>
      </c>
      <c r="BP52" s="218">
        <v>10277</v>
      </c>
      <c r="BQ52" s="218">
        <v>8836</v>
      </c>
      <c r="BR52" s="218">
        <v>8577</v>
      </c>
      <c r="BS52" s="218">
        <v>8684</v>
      </c>
      <c r="BT52" s="218">
        <v>11462</v>
      </c>
      <c r="BU52" s="218">
        <v>6783</v>
      </c>
      <c r="BV52" s="218">
        <v>9945</v>
      </c>
      <c r="BW52" s="218">
        <v>10313</v>
      </c>
      <c r="BX52" s="218">
        <v>9862</v>
      </c>
      <c r="BY52" s="218">
        <v>9952</v>
      </c>
      <c r="BZ52" s="218">
        <v>10155</v>
      </c>
      <c r="CA52" s="218">
        <v>10039</v>
      </c>
      <c r="CB52" s="21">
        <v>13341</v>
      </c>
      <c r="CC52" s="96"/>
    </row>
    <row r="53" spans="1:81">
      <c r="A53" s="6"/>
      <c r="B53" s="130" t="s">
        <v>260</v>
      </c>
      <c r="C53" s="14">
        <v>36183</v>
      </c>
      <c r="D53" s="14">
        <v>22941</v>
      </c>
      <c r="E53" s="14">
        <v>530665</v>
      </c>
      <c r="F53" s="14">
        <v>28986</v>
      </c>
      <c r="G53" s="14">
        <v>34233</v>
      </c>
      <c r="H53" s="14">
        <v>45195</v>
      </c>
      <c r="I53" s="14">
        <v>68185</v>
      </c>
      <c r="J53" s="14">
        <v>103586</v>
      </c>
      <c r="K53" s="14">
        <v>100494</v>
      </c>
      <c r="L53" s="14">
        <v>271281</v>
      </c>
      <c r="M53" s="14">
        <v>79905</v>
      </c>
      <c r="N53" s="14">
        <v>60617</v>
      </c>
      <c r="O53" s="217">
        <v>101903</v>
      </c>
      <c r="P53" s="217">
        <v>158394</v>
      </c>
      <c r="Q53" s="14">
        <v>398625</v>
      </c>
      <c r="R53" s="14">
        <v>127615</v>
      </c>
      <c r="S53" s="14">
        <v>120321</v>
      </c>
      <c r="T53" s="15">
        <v>102940</v>
      </c>
      <c r="U53" s="14">
        <v>26459</v>
      </c>
      <c r="V53" s="14">
        <v>115959</v>
      </c>
      <c r="W53" s="14">
        <v>23584</v>
      </c>
      <c r="X53" s="14">
        <v>28986</v>
      </c>
      <c r="Y53" s="14">
        <v>39635</v>
      </c>
      <c r="Z53" s="14">
        <v>169159</v>
      </c>
      <c r="AA53" s="14">
        <v>29297</v>
      </c>
      <c r="AB53" s="14">
        <v>34233</v>
      </c>
      <c r="AC53" s="14">
        <v>78028</v>
      </c>
      <c r="AD53" s="14">
        <v>141397</v>
      </c>
      <c r="AE53" s="14">
        <v>53676</v>
      </c>
      <c r="AF53" s="14">
        <v>45195</v>
      </c>
      <c r="AG53" s="14">
        <v>75112</v>
      </c>
      <c r="AH53" s="14">
        <v>106066</v>
      </c>
      <c r="AI53" s="14">
        <v>58362</v>
      </c>
      <c r="AJ53" s="14">
        <v>68185</v>
      </c>
      <c r="AK53" s="14">
        <v>109519</v>
      </c>
      <c r="AL53" s="14">
        <v>92336</v>
      </c>
      <c r="AM53" s="14">
        <v>94960</v>
      </c>
      <c r="AN53" s="14">
        <v>103586</v>
      </c>
      <c r="AO53" s="14">
        <v>108751</v>
      </c>
      <c r="AP53" s="14">
        <v>221640</v>
      </c>
      <c r="AQ53" s="14">
        <v>97425</v>
      </c>
      <c r="AR53" s="14">
        <v>100494</v>
      </c>
      <c r="AS53" s="14">
        <v>286885</v>
      </c>
      <c r="AT53" s="14">
        <v>370615</v>
      </c>
      <c r="AU53" s="14">
        <v>259205</v>
      </c>
      <c r="AV53" s="14">
        <v>271281</v>
      </c>
      <c r="AW53" s="14">
        <v>159065</v>
      </c>
      <c r="AX53" s="14">
        <v>229882</v>
      </c>
      <c r="AY53" s="14">
        <v>76771</v>
      </c>
      <c r="AZ53" s="14">
        <v>79905</v>
      </c>
      <c r="BA53" s="14">
        <v>102106</v>
      </c>
      <c r="BB53" s="14">
        <v>193296</v>
      </c>
      <c r="BC53" s="14">
        <v>74863</v>
      </c>
      <c r="BD53" s="14">
        <v>60617</v>
      </c>
      <c r="BE53" s="217">
        <v>138482</v>
      </c>
      <c r="BF53" s="217">
        <v>255724.39725000004</v>
      </c>
      <c r="BG53" s="217">
        <v>85616.976999999999</v>
      </c>
      <c r="BH53" s="217">
        <v>101903</v>
      </c>
      <c r="BI53" s="217">
        <v>149619</v>
      </c>
      <c r="BJ53" s="217">
        <v>258603</v>
      </c>
      <c r="BK53" s="217">
        <v>157821</v>
      </c>
      <c r="BL53" s="217">
        <v>158394</v>
      </c>
      <c r="BM53" s="217">
        <v>350693</v>
      </c>
      <c r="BN53" s="217">
        <v>379577</v>
      </c>
      <c r="BO53" s="217">
        <v>232988.47899999999</v>
      </c>
      <c r="BP53" s="217">
        <v>398625</v>
      </c>
      <c r="BQ53" s="217">
        <v>309354</v>
      </c>
      <c r="BR53" s="217">
        <f t="shared" ref="BR53" si="11">SUM(BR54:BR65)</f>
        <v>397768</v>
      </c>
      <c r="BS53" s="217">
        <f t="shared" ref="BS53:BT53" si="12">SUM(BS54:BS65)</f>
        <v>277506</v>
      </c>
      <c r="BT53" s="217">
        <f t="shared" si="12"/>
        <v>127615</v>
      </c>
      <c r="BU53" s="217">
        <v>257745</v>
      </c>
      <c r="BV53" s="217">
        <v>267391</v>
      </c>
      <c r="BW53" s="217">
        <v>123662</v>
      </c>
      <c r="BX53" s="217">
        <v>120321</v>
      </c>
      <c r="BY53" s="217">
        <v>190196</v>
      </c>
      <c r="BZ53" s="217">
        <v>308994</v>
      </c>
      <c r="CA53" s="217">
        <v>155233</v>
      </c>
      <c r="CB53" s="15">
        <v>102940</v>
      </c>
      <c r="CC53" s="96"/>
    </row>
    <row r="54" spans="1:81">
      <c r="A54" s="6"/>
      <c r="B54" s="124" t="s">
        <v>198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682</v>
      </c>
      <c r="L54" s="20">
        <v>122882</v>
      </c>
      <c r="M54" s="20">
        <v>1938</v>
      </c>
      <c r="N54" s="20">
        <v>1938</v>
      </c>
      <c r="O54" s="218">
        <v>1932</v>
      </c>
      <c r="P54" s="218">
        <v>1167</v>
      </c>
      <c r="Q54" s="20">
        <v>246278</v>
      </c>
      <c r="R54" s="20">
        <v>0</v>
      </c>
      <c r="S54" s="20">
        <v>0</v>
      </c>
      <c r="T54" s="21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4088</v>
      </c>
      <c r="AD54" s="20">
        <v>7917</v>
      </c>
      <c r="AE54" s="20">
        <v>3917</v>
      </c>
      <c r="AF54" s="20">
        <v>0</v>
      </c>
      <c r="AG54" s="20">
        <v>3214</v>
      </c>
      <c r="AH54" s="20">
        <v>6419</v>
      </c>
      <c r="AI54" s="20">
        <v>2377</v>
      </c>
      <c r="AJ54" s="20">
        <v>0</v>
      </c>
      <c r="AK54" s="20">
        <v>2336</v>
      </c>
      <c r="AL54" s="20">
        <v>0</v>
      </c>
      <c r="AM54" s="20">
        <v>2375</v>
      </c>
      <c r="AN54" s="20">
        <v>0</v>
      </c>
      <c r="AO54" s="20">
        <v>1935</v>
      </c>
      <c r="AP54" s="20">
        <v>0</v>
      </c>
      <c r="AQ54" s="20">
        <v>1814</v>
      </c>
      <c r="AR54" s="20">
        <v>682</v>
      </c>
      <c r="AS54" s="20">
        <v>122881</v>
      </c>
      <c r="AT54" s="20">
        <v>121047</v>
      </c>
      <c r="AU54" s="20">
        <v>123002</v>
      </c>
      <c r="AV54" s="20">
        <v>122882</v>
      </c>
      <c r="AW54" s="20">
        <v>2069</v>
      </c>
      <c r="AX54" s="20">
        <v>1896</v>
      </c>
      <c r="AY54" s="20">
        <v>2100</v>
      </c>
      <c r="AZ54" s="20">
        <v>1938</v>
      </c>
      <c r="BA54" s="20">
        <v>2070</v>
      </c>
      <c r="BB54" s="20">
        <v>1899</v>
      </c>
      <c r="BC54" s="20">
        <v>2099</v>
      </c>
      <c r="BD54" s="20">
        <v>1938</v>
      </c>
      <c r="BE54" s="218">
        <v>2068</v>
      </c>
      <c r="BF54" s="218">
        <v>1893</v>
      </c>
      <c r="BG54" s="218">
        <v>2097</v>
      </c>
      <c r="BH54" s="218">
        <v>1932</v>
      </c>
      <c r="BI54" s="218">
        <v>2087</v>
      </c>
      <c r="BJ54" s="218">
        <v>1902</v>
      </c>
      <c r="BK54" s="218">
        <v>2098</v>
      </c>
      <c r="BL54" s="218">
        <v>1167</v>
      </c>
      <c r="BM54" s="218">
        <v>121733</v>
      </c>
      <c r="BN54" s="218">
        <v>121127</v>
      </c>
      <c r="BO54" s="218">
        <v>121817</v>
      </c>
      <c r="BP54" s="218">
        <v>246278</v>
      </c>
      <c r="BQ54" s="218">
        <v>126795</v>
      </c>
      <c r="BR54" s="218">
        <v>125862</v>
      </c>
      <c r="BS54" s="218">
        <v>126933</v>
      </c>
      <c r="BT54" s="218">
        <v>0</v>
      </c>
      <c r="BU54" s="218">
        <v>0</v>
      </c>
      <c r="BV54" s="218">
        <v>0</v>
      </c>
      <c r="BW54" s="218">
        <v>0</v>
      </c>
      <c r="BX54" s="218">
        <v>0</v>
      </c>
      <c r="BY54" s="218">
        <v>0</v>
      </c>
      <c r="BZ54" s="218">
        <v>0</v>
      </c>
      <c r="CA54" s="218">
        <v>0</v>
      </c>
      <c r="CB54" s="21">
        <v>0</v>
      </c>
      <c r="CC54" s="96"/>
    </row>
    <row r="55" spans="1:81">
      <c r="A55" s="6"/>
      <c r="B55" s="129" t="s">
        <v>42</v>
      </c>
      <c r="C55" s="20">
        <v>10202</v>
      </c>
      <c r="D55" s="20">
        <v>10980</v>
      </c>
      <c r="E55" s="20">
        <v>7064</v>
      </c>
      <c r="F55" s="20">
        <v>7472</v>
      </c>
      <c r="G55" s="20">
        <v>10516</v>
      </c>
      <c r="H55" s="20">
        <v>4284</v>
      </c>
      <c r="I55" s="20">
        <v>12738</v>
      </c>
      <c r="J55" s="20">
        <v>10017</v>
      </c>
      <c r="K55" s="20">
        <v>8597</v>
      </c>
      <c r="L55" s="20">
        <v>6387</v>
      </c>
      <c r="M55" s="20">
        <v>21303</v>
      </c>
      <c r="N55" s="20">
        <v>8575</v>
      </c>
      <c r="O55" s="218">
        <v>11584</v>
      </c>
      <c r="P55" s="218">
        <v>15117</v>
      </c>
      <c r="Q55" s="20">
        <v>13704</v>
      </c>
      <c r="R55" s="20">
        <v>17927</v>
      </c>
      <c r="S55" s="20">
        <v>23966</v>
      </c>
      <c r="T55" s="21">
        <v>25907</v>
      </c>
      <c r="U55" s="20">
        <v>3632</v>
      </c>
      <c r="V55" s="20">
        <v>4287</v>
      </c>
      <c r="W55" s="20">
        <v>3106</v>
      </c>
      <c r="X55" s="20">
        <v>7472</v>
      </c>
      <c r="Y55" s="20">
        <v>3932</v>
      </c>
      <c r="Z55" s="20">
        <v>3301</v>
      </c>
      <c r="AA55" s="20">
        <v>2652</v>
      </c>
      <c r="AB55" s="20">
        <v>10516</v>
      </c>
      <c r="AC55" s="20">
        <v>16829</v>
      </c>
      <c r="AD55" s="20">
        <v>11533</v>
      </c>
      <c r="AE55" s="20">
        <v>6108</v>
      </c>
      <c r="AF55" s="20">
        <v>4284</v>
      </c>
      <c r="AG55" s="20">
        <v>8924</v>
      </c>
      <c r="AH55" s="20">
        <v>3518</v>
      </c>
      <c r="AI55" s="20">
        <v>5402</v>
      </c>
      <c r="AJ55" s="20">
        <v>12738</v>
      </c>
      <c r="AK55" s="20">
        <v>3763</v>
      </c>
      <c r="AL55" s="20">
        <v>6967</v>
      </c>
      <c r="AM55" s="20">
        <v>13747</v>
      </c>
      <c r="AN55" s="20">
        <v>10017</v>
      </c>
      <c r="AO55" s="20">
        <v>9974</v>
      </c>
      <c r="AP55" s="20">
        <v>19634</v>
      </c>
      <c r="AQ55" s="20">
        <v>7879</v>
      </c>
      <c r="AR55" s="20">
        <v>8597</v>
      </c>
      <c r="AS55" s="20">
        <v>6182</v>
      </c>
      <c r="AT55" s="20">
        <v>6288</v>
      </c>
      <c r="AU55" s="20">
        <v>2841</v>
      </c>
      <c r="AV55" s="20">
        <v>6387</v>
      </c>
      <c r="AW55" s="20">
        <v>6199</v>
      </c>
      <c r="AX55" s="20">
        <v>3496</v>
      </c>
      <c r="AY55" s="20">
        <v>6169</v>
      </c>
      <c r="AZ55" s="20">
        <v>21303</v>
      </c>
      <c r="BA55" s="20">
        <v>23849</v>
      </c>
      <c r="BB55" s="20">
        <v>18775</v>
      </c>
      <c r="BC55" s="20">
        <v>7905</v>
      </c>
      <c r="BD55" s="20">
        <v>8575</v>
      </c>
      <c r="BE55" s="218">
        <v>19855</v>
      </c>
      <c r="BF55" s="218">
        <v>31901.59534</v>
      </c>
      <c r="BG55" s="218">
        <v>13788</v>
      </c>
      <c r="BH55" s="218">
        <v>11584</v>
      </c>
      <c r="BI55" s="218">
        <v>21408</v>
      </c>
      <c r="BJ55" s="218">
        <v>22217</v>
      </c>
      <c r="BK55" s="218">
        <v>9663</v>
      </c>
      <c r="BL55" s="218">
        <v>15117</v>
      </c>
      <c r="BM55" s="218">
        <v>19445</v>
      </c>
      <c r="BN55" s="218">
        <v>12551</v>
      </c>
      <c r="BO55" s="218">
        <v>12948</v>
      </c>
      <c r="BP55" s="218">
        <v>13704</v>
      </c>
      <c r="BQ55" s="218">
        <v>12732</v>
      </c>
      <c r="BR55" s="218">
        <v>18749</v>
      </c>
      <c r="BS55" s="218">
        <v>14819</v>
      </c>
      <c r="BT55" s="218">
        <v>17927</v>
      </c>
      <c r="BU55" s="218">
        <v>21746</v>
      </c>
      <c r="BV55" s="218">
        <v>22069</v>
      </c>
      <c r="BW55" s="218">
        <v>17604</v>
      </c>
      <c r="BX55" s="218">
        <v>23966</v>
      </c>
      <c r="BY55" s="218">
        <v>25056</v>
      </c>
      <c r="BZ55" s="218">
        <v>31990</v>
      </c>
      <c r="CA55" s="218">
        <v>41443</v>
      </c>
      <c r="CB55" s="21">
        <v>25907</v>
      </c>
      <c r="CC55" s="96"/>
    </row>
    <row r="56" spans="1:81">
      <c r="A56" s="6"/>
      <c r="B56" s="129" t="s">
        <v>39</v>
      </c>
      <c r="C56" s="20">
        <v>6731</v>
      </c>
      <c r="D56" s="20">
        <v>8277</v>
      </c>
      <c r="E56" s="20">
        <v>10325</v>
      </c>
      <c r="F56" s="20">
        <v>9790</v>
      </c>
      <c r="G56" s="20">
        <v>12851</v>
      </c>
      <c r="H56" s="20">
        <v>12574</v>
      </c>
      <c r="I56" s="20">
        <v>11511</v>
      </c>
      <c r="J56" s="20">
        <v>9911</v>
      </c>
      <c r="K56" s="20">
        <v>9457</v>
      </c>
      <c r="L56" s="20">
        <v>8114</v>
      </c>
      <c r="M56" s="20">
        <v>12958</v>
      </c>
      <c r="N56" s="20">
        <v>14278</v>
      </c>
      <c r="O56" s="218">
        <v>17175</v>
      </c>
      <c r="P56" s="218">
        <v>23750</v>
      </c>
      <c r="Q56" s="20">
        <v>31106</v>
      </c>
      <c r="R56" s="20">
        <v>31109</v>
      </c>
      <c r="S56" s="20">
        <v>30742</v>
      </c>
      <c r="T56" s="21">
        <v>37249</v>
      </c>
      <c r="U56" s="20">
        <v>5990</v>
      </c>
      <c r="V56" s="20">
        <v>7436</v>
      </c>
      <c r="W56" s="20">
        <v>9228</v>
      </c>
      <c r="X56" s="20">
        <v>9790</v>
      </c>
      <c r="Y56" s="20">
        <v>4542</v>
      </c>
      <c r="Z56" s="20">
        <v>7013</v>
      </c>
      <c r="AA56" s="20">
        <v>9538</v>
      </c>
      <c r="AB56" s="20">
        <v>12851</v>
      </c>
      <c r="AC56" s="20">
        <v>6106</v>
      </c>
      <c r="AD56" s="20">
        <v>7794</v>
      </c>
      <c r="AE56" s="20">
        <v>10317</v>
      </c>
      <c r="AF56" s="20">
        <v>12574</v>
      </c>
      <c r="AG56" s="20">
        <v>10601</v>
      </c>
      <c r="AH56" s="20">
        <v>11997</v>
      </c>
      <c r="AI56" s="20">
        <v>12844</v>
      </c>
      <c r="AJ56" s="20">
        <v>11511</v>
      </c>
      <c r="AK56" s="20">
        <v>9240</v>
      </c>
      <c r="AL56" s="20">
        <v>10254</v>
      </c>
      <c r="AM56" s="20">
        <v>9510</v>
      </c>
      <c r="AN56" s="20">
        <v>9911</v>
      </c>
      <c r="AO56" s="20">
        <v>7632</v>
      </c>
      <c r="AP56" s="20">
        <v>9584</v>
      </c>
      <c r="AQ56" s="20">
        <v>11150</v>
      </c>
      <c r="AR56" s="20">
        <v>9457</v>
      </c>
      <c r="AS56" s="20">
        <v>7246</v>
      </c>
      <c r="AT56" s="20">
        <v>10379</v>
      </c>
      <c r="AU56" s="20">
        <v>8872</v>
      </c>
      <c r="AV56" s="20">
        <v>8114</v>
      </c>
      <c r="AW56" s="20">
        <v>5812</v>
      </c>
      <c r="AX56" s="20">
        <v>8060</v>
      </c>
      <c r="AY56" s="20">
        <v>10515</v>
      </c>
      <c r="AZ56" s="20">
        <v>12958</v>
      </c>
      <c r="BA56" s="20">
        <v>8141</v>
      </c>
      <c r="BB56" s="20">
        <v>10525</v>
      </c>
      <c r="BC56" s="20">
        <v>11684</v>
      </c>
      <c r="BD56" s="20">
        <v>14278</v>
      </c>
      <c r="BE56" s="218">
        <v>12970</v>
      </c>
      <c r="BF56" s="218">
        <v>13624</v>
      </c>
      <c r="BG56" s="218">
        <v>16474</v>
      </c>
      <c r="BH56" s="218">
        <v>17175</v>
      </c>
      <c r="BI56" s="218">
        <v>15788</v>
      </c>
      <c r="BJ56" s="218">
        <v>14886</v>
      </c>
      <c r="BK56" s="218">
        <v>17119</v>
      </c>
      <c r="BL56" s="218">
        <v>23750</v>
      </c>
      <c r="BM56" s="218">
        <v>29365</v>
      </c>
      <c r="BN56" s="218">
        <v>20232</v>
      </c>
      <c r="BO56" s="218">
        <v>22306</v>
      </c>
      <c r="BP56" s="218">
        <v>31106</v>
      </c>
      <c r="BQ56" s="218">
        <v>36624</v>
      </c>
      <c r="BR56" s="218">
        <v>24287</v>
      </c>
      <c r="BS56" s="218">
        <v>28950</v>
      </c>
      <c r="BT56" s="218">
        <v>31109</v>
      </c>
      <c r="BU56" s="218">
        <v>33865</v>
      </c>
      <c r="BV56" s="218">
        <v>21691</v>
      </c>
      <c r="BW56" s="218">
        <v>28706</v>
      </c>
      <c r="BX56" s="218">
        <v>30742</v>
      </c>
      <c r="BY56" s="218">
        <v>37923</v>
      </c>
      <c r="BZ56" s="218">
        <v>27944</v>
      </c>
      <c r="CA56" s="218">
        <v>33901</v>
      </c>
      <c r="CB56" s="21">
        <v>37249</v>
      </c>
      <c r="CC56" s="96"/>
    </row>
    <row r="57" spans="1:81">
      <c r="A57" s="6"/>
      <c r="B57" s="129" t="s">
        <v>40</v>
      </c>
      <c r="C57" s="20">
        <v>22</v>
      </c>
      <c r="D57" s="20">
        <v>38</v>
      </c>
      <c r="E57" s="20">
        <v>41</v>
      </c>
      <c r="F57" s="20">
        <v>73</v>
      </c>
      <c r="G57" s="20">
        <v>61</v>
      </c>
      <c r="H57" s="20">
        <v>336</v>
      </c>
      <c r="I57" s="20">
        <v>365</v>
      </c>
      <c r="J57" s="20">
        <v>154</v>
      </c>
      <c r="K57" s="20">
        <v>55</v>
      </c>
      <c r="L57" s="20">
        <v>62</v>
      </c>
      <c r="M57" s="20">
        <v>31</v>
      </c>
      <c r="N57" s="20">
        <v>0</v>
      </c>
      <c r="O57" s="218">
        <v>0</v>
      </c>
      <c r="P57" s="218">
        <v>0</v>
      </c>
      <c r="Q57" s="20">
        <v>0</v>
      </c>
      <c r="R57" s="20">
        <v>0</v>
      </c>
      <c r="S57" s="20">
        <v>0</v>
      </c>
      <c r="T57" s="21">
        <v>0</v>
      </c>
      <c r="U57" s="20">
        <v>80</v>
      </c>
      <c r="V57" s="20">
        <v>56</v>
      </c>
      <c r="W57" s="20">
        <v>43</v>
      </c>
      <c r="X57" s="20">
        <v>73</v>
      </c>
      <c r="Y57" s="20">
        <v>71</v>
      </c>
      <c r="Z57" s="20">
        <v>66</v>
      </c>
      <c r="AA57" s="20">
        <v>66</v>
      </c>
      <c r="AB57" s="20">
        <v>61</v>
      </c>
      <c r="AC57" s="20">
        <v>283</v>
      </c>
      <c r="AD57" s="20">
        <v>229</v>
      </c>
      <c r="AE57" s="20">
        <v>356</v>
      </c>
      <c r="AF57" s="20">
        <v>336</v>
      </c>
      <c r="AG57" s="20">
        <v>337</v>
      </c>
      <c r="AH57" s="20">
        <v>364</v>
      </c>
      <c r="AI57" s="20">
        <v>460</v>
      </c>
      <c r="AJ57" s="20">
        <v>365</v>
      </c>
      <c r="AK57" s="20">
        <v>338</v>
      </c>
      <c r="AL57" s="20">
        <v>265</v>
      </c>
      <c r="AM57" s="20">
        <v>224</v>
      </c>
      <c r="AN57" s="20">
        <v>154</v>
      </c>
      <c r="AO57" s="20">
        <v>186</v>
      </c>
      <c r="AP57" s="20">
        <v>79</v>
      </c>
      <c r="AQ57" s="20">
        <v>55</v>
      </c>
      <c r="AR57" s="20">
        <v>55</v>
      </c>
      <c r="AS57" s="20">
        <v>55</v>
      </c>
      <c r="AT57" s="20">
        <v>55</v>
      </c>
      <c r="AU57" s="20">
        <v>61</v>
      </c>
      <c r="AV57" s="20">
        <v>62</v>
      </c>
      <c r="AW57" s="20">
        <v>62</v>
      </c>
      <c r="AX57" s="20">
        <v>64</v>
      </c>
      <c r="AY57" s="20">
        <v>48</v>
      </c>
      <c r="AZ57" s="20">
        <v>31</v>
      </c>
      <c r="BA57" s="20">
        <v>15</v>
      </c>
      <c r="BB57" s="20">
        <v>0</v>
      </c>
      <c r="BC57" s="20">
        <v>0</v>
      </c>
      <c r="BD57" s="20">
        <v>0</v>
      </c>
      <c r="BE57" s="218">
        <v>0</v>
      </c>
      <c r="BF57" s="218">
        <v>0</v>
      </c>
      <c r="BG57" s="218">
        <v>0</v>
      </c>
      <c r="BH57" s="218">
        <v>0</v>
      </c>
      <c r="BI57" s="218">
        <v>0</v>
      </c>
      <c r="BJ57" s="218">
        <v>0</v>
      </c>
      <c r="BK57" s="218">
        <v>0</v>
      </c>
      <c r="BL57" s="218">
        <v>0</v>
      </c>
      <c r="BM57" s="218">
        <v>0</v>
      </c>
      <c r="BN57" s="218">
        <v>0</v>
      </c>
      <c r="BO57" s="218">
        <v>0</v>
      </c>
      <c r="BP57" s="218">
        <v>0</v>
      </c>
      <c r="BQ57" s="218">
        <v>0</v>
      </c>
      <c r="BR57" s="218">
        <v>0</v>
      </c>
      <c r="BS57" s="218">
        <v>0</v>
      </c>
      <c r="BT57" s="218">
        <v>0</v>
      </c>
      <c r="BU57" s="218">
        <v>0</v>
      </c>
      <c r="BV57" s="218">
        <v>0</v>
      </c>
      <c r="BW57" s="218">
        <v>0</v>
      </c>
      <c r="BX57" s="218">
        <v>0</v>
      </c>
      <c r="BY57" s="218">
        <v>0</v>
      </c>
      <c r="BZ57" s="218">
        <v>0</v>
      </c>
      <c r="CA57" s="218">
        <v>0</v>
      </c>
      <c r="CB57" s="21">
        <v>0</v>
      </c>
      <c r="CC57" s="96"/>
    </row>
    <row r="58" spans="1:81">
      <c r="A58" s="6"/>
      <c r="B58" s="129" t="s">
        <v>180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18">
        <v>5116</v>
      </c>
      <c r="P58" s="218">
        <v>5396</v>
      </c>
      <c r="Q58" s="20">
        <v>5393</v>
      </c>
      <c r="R58" s="20">
        <v>4852</v>
      </c>
      <c r="S58" s="20">
        <v>5265</v>
      </c>
      <c r="T58" s="21">
        <v>6889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18">
        <v>5359</v>
      </c>
      <c r="BF58" s="218">
        <v>5011.44254</v>
      </c>
      <c r="BG58" s="218">
        <v>5051</v>
      </c>
      <c r="BH58" s="218">
        <v>5116</v>
      </c>
      <c r="BI58" s="218">
        <v>5207</v>
      </c>
      <c r="BJ58" s="218">
        <v>5349</v>
      </c>
      <c r="BK58" s="218">
        <v>5365</v>
      </c>
      <c r="BL58" s="218">
        <v>5396</v>
      </c>
      <c r="BM58" s="218">
        <v>5609</v>
      </c>
      <c r="BN58" s="218">
        <v>5411</v>
      </c>
      <c r="BO58" s="218">
        <v>5409</v>
      </c>
      <c r="BP58" s="218">
        <v>5393</v>
      </c>
      <c r="BQ58" s="218">
        <v>5651</v>
      </c>
      <c r="BR58" s="218">
        <v>5513</v>
      </c>
      <c r="BS58" s="218">
        <v>5275</v>
      </c>
      <c r="BT58" s="218">
        <v>4852</v>
      </c>
      <c r="BU58" s="218">
        <v>3731</v>
      </c>
      <c r="BV58" s="218">
        <v>2857</v>
      </c>
      <c r="BW58" s="218">
        <v>2852</v>
      </c>
      <c r="BX58" s="218">
        <v>5265</v>
      </c>
      <c r="BY58" s="218">
        <v>6271</v>
      </c>
      <c r="BZ58" s="218">
        <v>6719</v>
      </c>
      <c r="CA58" s="218">
        <v>6576</v>
      </c>
      <c r="CB58" s="21">
        <v>6889</v>
      </c>
      <c r="CC58" s="96"/>
    </row>
    <row r="59" spans="1:81">
      <c r="A59" s="6"/>
      <c r="B59" s="129" t="s">
        <v>261</v>
      </c>
      <c r="C59" s="20">
        <v>17327</v>
      </c>
      <c r="D59" s="20">
        <v>0</v>
      </c>
      <c r="E59" s="20">
        <v>0</v>
      </c>
      <c r="F59" s="20">
        <v>0</v>
      </c>
      <c r="G59" s="20">
        <v>5011</v>
      </c>
      <c r="H59" s="20">
        <v>2469</v>
      </c>
      <c r="I59" s="20">
        <v>526</v>
      </c>
      <c r="J59" s="20">
        <v>961</v>
      </c>
      <c r="K59" s="20">
        <v>2350</v>
      </c>
      <c r="L59" s="20">
        <v>15615</v>
      </c>
      <c r="M59" s="20">
        <v>9112</v>
      </c>
      <c r="N59" s="20">
        <v>6329</v>
      </c>
      <c r="O59" s="218">
        <v>1553</v>
      </c>
      <c r="P59" s="218">
        <v>6742</v>
      </c>
      <c r="Q59" s="20">
        <v>6167</v>
      </c>
      <c r="R59" s="20">
        <v>401</v>
      </c>
      <c r="S59" s="20">
        <v>2164</v>
      </c>
      <c r="T59" s="21">
        <v>2889</v>
      </c>
      <c r="U59" s="20">
        <v>0</v>
      </c>
      <c r="V59" s="20">
        <v>1277</v>
      </c>
      <c r="W59" s="20">
        <v>2099</v>
      </c>
      <c r="X59" s="20">
        <v>0</v>
      </c>
      <c r="Y59" s="20">
        <v>4416</v>
      </c>
      <c r="Z59" s="20">
        <v>5569</v>
      </c>
      <c r="AA59" s="20">
        <v>6709</v>
      </c>
      <c r="AB59" s="20">
        <v>5011</v>
      </c>
      <c r="AC59" s="20">
        <v>7089</v>
      </c>
      <c r="AD59" s="20">
        <v>1671</v>
      </c>
      <c r="AE59" s="20">
        <v>1407</v>
      </c>
      <c r="AF59" s="20">
        <v>2469</v>
      </c>
      <c r="AG59" s="20">
        <v>1574</v>
      </c>
      <c r="AH59" s="20">
        <v>167</v>
      </c>
      <c r="AI59" s="20">
        <v>838</v>
      </c>
      <c r="AJ59" s="20">
        <v>526</v>
      </c>
      <c r="AK59" s="20">
        <v>1701</v>
      </c>
      <c r="AL59" s="20">
        <v>465</v>
      </c>
      <c r="AM59" s="20">
        <v>1456</v>
      </c>
      <c r="AN59" s="20">
        <v>961</v>
      </c>
      <c r="AO59" s="20">
        <v>1771</v>
      </c>
      <c r="AP59" s="20">
        <v>6647</v>
      </c>
      <c r="AQ59" s="20">
        <v>1980</v>
      </c>
      <c r="AR59" s="20">
        <v>2350</v>
      </c>
      <c r="AS59" s="20">
        <v>8519</v>
      </c>
      <c r="AT59" s="20">
        <v>10381</v>
      </c>
      <c r="AU59" s="20">
        <v>11372</v>
      </c>
      <c r="AV59" s="20">
        <v>15615</v>
      </c>
      <c r="AW59" s="20">
        <v>12578</v>
      </c>
      <c r="AX59" s="20">
        <v>6987</v>
      </c>
      <c r="AY59" s="20">
        <v>3977</v>
      </c>
      <c r="AZ59" s="20">
        <v>9112</v>
      </c>
      <c r="BA59" s="20">
        <v>4736</v>
      </c>
      <c r="BB59" s="20">
        <v>11788</v>
      </c>
      <c r="BC59" s="20">
        <v>4166</v>
      </c>
      <c r="BD59" s="20">
        <v>6329</v>
      </c>
      <c r="BE59" s="218">
        <v>10388</v>
      </c>
      <c r="BF59" s="218">
        <v>8552.0210000000006</v>
      </c>
      <c r="BG59" s="218">
        <v>1530.9770000000003</v>
      </c>
      <c r="BH59" s="218">
        <v>1553</v>
      </c>
      <c r="BI59" s="218">
        <v>2367</v>
      </c>
      <c r="BJ59" s="218">
        <v>1751</v>
      </c>
      <c r="BK59" s="218">
        <v>6359</v>
      </c>
      <c r="BL59" s="218">
        <v>6742</v>
      </c>
      <c r="BM59" s="218">
        <v>16558</v>
      </c>
      <c r="BN59" s="218">
        <v>10147</v>
      </c>
      <c r="BO59" s="218">
        <v>6515</v>
      </c>
      <c r="BP59" s="218">
        <v>6167</v>
      </c>
      <c r="BQ59" s="218">
        <v>13822</v>
      </c>
      <c r="BR59" s="218">
        <v>6174</v>
      </c>
      <c r="BS59" s="218">
        <v>19</v>
      </c>
      <c r="BT59" s="218">
        <v>401</v>
      </c>
      <c r="BU59" s="218">
        <v>1595</v>
      </c>
      <c r="BV59" s="218">
        <v>1273</v>
      </c>
      <c r="BW59" s="218">
        <v>1328</v>
      </c>
      <c r="BX59" s="218">
        <v>2164</v>
      </c>
      <c r="BY59" s="218">
        <v>5762</v>
      </c>
      <c r="BZ59" s="218">
        <v>1891</v>
      </c>
      <c r="CA59" s="218">
        <v>5534</v>
      </c>
      <c r="CB59" s="21">
        <v>2889</v>
      </c>
      <c r="CC59" s="96"/>
    </row>
    <row r="60" spans="1:81">
      <c r="A60" s="6"/>
      <c r="B60" s="129" t="s">
        <v>41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13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18">
        <v>0</v>
      </c>
      <c r="P60" s="218">
        <v>0</v>
      </c>
      <c r="Q60" s="20">
        <v>0</v>
      </c>
      <c r="R60" s="20">
        <v>0</v>
      </c>
      <c r="S60" s="20">
        <v>0</v>
      </c>
      <c r="T60" s="21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19332</v>
      </c>
      <c r="AE60" s="20">
        <v>1760</v>
      </c>
      <c r="AF60" s="20">
        <v>13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59798</v>
      </c>
      <c r="AX60" s="20">
        <v>59958</v>
      </c>
      <c r="AY60" s="20">
        <v>20021</v>
      </c>
      <c r="AZ60" s="20">
        <v>0</v>
      </c>
      <c r="BA60" s="20">
        <v>0</v>
      </c>
      <c r="BB60" s="20">
        <v>0</v>
      </c>
      <c r="BC60" s="20">
        <v>0</v>
      </c>
      <c r="BD60" s="20">
        <v>0</v>
      </c>
      <c r="BE60" s="218">
        <v>0</v>
      </c>
      <c r="BF60" s="218">
        <v>0</v>
      </c>
      <c r="BG60" s="218">
        <v>0</v>
      </c>
      <c r="BH60" s="218">
        <v>0</v>
      </c>
      <c r="BI60" s="218">
        <v>0</v>
      </c>
      <c r="BJ60" s="218">
        <v>0</v>
      </c>
      <c r="BK60" s="218">
        <v>0</v>
      </c>
      <c r="BL60" s="218">
        <v>0</v>
      </c>
      <c r="BM60" s="218">
        <v>0</v>
      </c>
      <c r="BN60" s="218">
        <v>0</v>
      </c>
      <c r="BO60" s="218">
        <v>0</v>
      </c>
      <c r="BP60" s="218">
        <v>0</v>
      </c>
      <c r="BQ60" s="218">
        <v>0</v>
      </c>
      <c r="BR60" s="218">
        <v>0</v>
      </c>
      <c r="BS60" s="218">
        <v>2319</v>
      </c>
      <c r="BT60" s="218">
        <v>0</v>
      </c>
      <c r="BU60" s="218">
        <v>0</v>
      </c>
      <c r="BV60" s="218">
        <v>0</v>
      </c>
      <c r="BW60" s="218">
        <v>0</v>
      </c>
      <c r="BX60" s="218">
        <v>0</v>
      </c>
      <c r="BY60" s="218">
        <v>0</v>
      </c>
      <c r="BZ60" s="218">
        <v>0</v>
      </c>
      <c r="CA60" s="218">
        <v>0</v>
      </c>
      <c r="CB60" s="21">
        <v>0</v>
      </c>
      <c r="CC60" s="96"/>
    </row>
    <row r="61" spans="1:81">
      <c r="A61" s="6"/>
      <c r="B61" s="129" t="s">
        <v>199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3581</v>
      </c>
      <c r="O61" s="218">
        <v>6489</v>
      </c>
      <c r="P61" s="218">
        <v>7586</v>
      </c>
      <c r="Q61" s="20">
        <v>5567</v>
      </c>
      <c r="R61" s="20">
        <v>4406</v>
      </c>
      <c r="S61" s="20">
        <v>3643</v>
      </c>
      <c r="T61" s="21">
        <v>3309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33037</v>
      </c>
      <c r="BB61" s="20">
        <v>22375</v>
      </c>
      <c r="BC61" s="20">
        <v>12533</v>
      </c>
      <c r="BD61" s="20">
        <v>3581</v>
      </c>
      <c r="BE61" s="218">
        <v>32676</v>
      </c>
      <c r="BF61" s="218">
        <v>22218.515380000001</v>
      </c>
      <c r="BG61" s="218">
        <v>12015</v>
      </c>
      <c r="BH61" s="218">
        <v>6489</v>
      </c>
      <c r="BI61" s="218">
        <v>35629</v>
      </c>
      <c r="BJ61" s="218">
        <v>25315</v>
      </c>
      <c r="BK61" s="218">
        <v>14394</v>
      </c>
      <c r="BL61" s="218">
        <v>7586</v>
      </c>
      <c r="BM61" s="218">
        <v>42458</v>
      </c>
      <c r="BN61" s="218">
        <v>31976</v>
      </c>
      <c r="BO61" s="218">
        <v>19850</v>
      </c>
      <c r="BP61" s="218">
        <v>5567</v>
      </c>
      <c r="BQ61" s="218">
        <v>45109</v>
      </c>
      <c r="BR61" s="218">
        <v>32003</v>
      </c>
      <c r="BS61" s="218">
        <v>19078</v>
      </c>
      <c r="BT61" s="218">
        <v>4406</v>
      </c>
      <c r="BU61" s="218">
        <v>47007</v>
      </c>
      <c r="BV61" s="218">
        <v>32703</v>
      </c>
      <c r="BW61" s="218">
        <v>18037</v>
      </c>
      <c r="BX61" s="218">
        <v>3643</v>
      </c>
      <c r="BY61" s="218">
        <v>49355</v>
      </c>
      <c r="BZ61" s="218">
        <v>35373</v>
      </c>
      <c r="CA61" s="218">
        <v>20578</v>
      </c>
      <c r="CB61" s="21">
        <v>3309</v>
      </c>
      <c r="CC61" s="96"/>
    </row>
    <row r="62" spans="1:81">
      <c r="A62" s="6"/>
      <c r="B62" s="129" t="s">
        <v>200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4328</v>
      </c>
      <c r="J62" s="20">
        <v>5115</v>
      </c>
      <c r="K62" s="20">
        <v>7263</v>
      </c>
      <c r="L62" s="20">
        <v>7144</v>
      </c>
      <c r="M62" s="20">
        <v>7386</v>
      </c>
      <c r="N62" s="20">
        <v>559</v>
      </c>
      <c r="O62" s="218">
        <v>767</v>
      </c>
      <c r="P62" s="218">
        <v>2912</v>
      </c>
      <c r="Q62" s="20">
        <v>3551</v>
      </c>
      <c r="R62" s="20">
        <v>4755</v>
      </c>
      <c r="S62" s="20">
        <v>2139</v>
      </c>
      <c r="T62" s="21">
        <v>4925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4328</v>
      </c>
      <c r="AK62" s="20">
        <v>0</v>
      </c>
      <c r="AL62" s="20">
        <v>0</v>
      </c>
      <c r="AM62" s="20">
        <v>0</v>
      </c>
      <c r="AN62" s="20">
        <v>5115</v>
      </c>
      <c r="AO62" s="20">
        <v>25368</v>
      </c>
      <c r="AP62" s="20">
        <v>18054</v>
      </c>
      <c r="AQ62" s="20">
        <v>10194</v>
      </c>
      <c r="AR62" s="20">
        <v>7263</v>
      </c>
      <c r="AS62" s="20">
        <v>38966</v>
      </c>
      <c r="AT62" s="20">
        <v>31021</v>
      </c>
      <c r="AU62" s="20">
        <v>11630</v>
      </c>
      <c r="AV62" s="20">
        <v>7144</v>
      </c>
      <c r="AW62" s="20">
        <v>41722</v>
      </c>
      <c r="AX62" s="20">
        <v>37194</v>
      </c>
      <c r="AY62" s="20">
        <v>15641</v>
      </c>
      <c r="AZ62" s="20">
        <v>7386</v>
      </c>
      <c r="BA62" s="20">
        <v>559</v>
      </c>
      <c r="BB62" s="20">
        <v>563</v>
      </c>
      <c r="BC62" s="20">
        <v>559</v>
      </c>
      <c r="BD62" s="20">
        <v>559</v>
      </c>
      <c r="BE62" s="218">
        <v>559</v>
      </c>
      <c r="BF62" s="218">
        <v>559</v>
      </c>
      <c r="BG62" s="218">
        <v>559</v>
      </c>
      <c r="BH62" s="218">
        <v>767</v>
      </c>
      <c r="BI62" s="218">
        <v>1080</v>
      </c>
      <c r="BJ62" s="218">
        <v>2753</v>
      </c>
      <c r="BK62" s="218">
        <v>2390</v>
      </c>
      <c r="BL62" s="218">
        <v>2912</v>
      </c>
      <c r="BM62" s="218">
        <v>1147</v>
      </c>
      <c r="BN62" s="218">
        <v>1194</v>
      </c>
      <c r="BO62" s="218">
        <v>1091</v>
      </c>
      <c r="BP62" s="218">
        <v>3551</v>
      </c>
      <c r="BQ62" s="218">
        <v>1978</v>
      </c>
      <c r="BR62" s="218">
        <v>1938</v>
      </c>
      <c r="BS62" s="218">
        <v>928</v>
      </c>
      <c r="BT62" s="218">
        <v>4755</v>
      </c>
      <c r="BU62" s="218">
        <v>1161</v>
      </c>
      <c r="BV62" s="218">
        <v>2616</v>
      </c>
      <c r="BW62" s="218">
        <v>1396</v>
      </c>
      <c r="BX62" s="218">
        <v>2139</v>
      </c>
      <c r="BY62" s="218">
        <v>1730</v>
      </c>
      <c r="BZ62" s="218">
        <v>1709</v>
      </c>
      <c r="CA62" s="218">
        <v>1535</v>
      </c>
      <c r="CB62" s="21">
        <v>4925</v>
      </c>
      <c r="CC62" s="96"/>
    </row>
    <row r="63" spans="1:81">
      <c r="A63" s="6"/>
      <c r="B63" s="129" t="s">
        <v>203</v>
      </c>
      <c r="C63" s="20">
        <v>400</v>
      </c>
      <c r="D63" s="20">
        <v>400</v>
      </c>
      <c r="E63" s="20">
        <v>200</v>
      </c>
      <c r="F63" s="20">
        <v>211</v>
      </c>
      <c r="G63" s="20">
        <v>0</v>
      </c>
      <c r="H63" s="20">
        <v>1351</v>
      </c>
      <c r="I63" s="20">
        <v>2139</v>
      </c>
      <c r="J63" s="20">
        <v>1346</v>
      </c>
      <c r="K63" s="20">
        <v>621</v>
      </c>
      <c r="L63" s="20">
        <v>333</v>
      </c>
      <c r="M63" s="20">
        <v>210</v>
      </c>
      <c r="N63" s="20">
        <v>68</v>
      </c>
      <c r="O63" s="218">
        <v>15563</v>
      </c>
      <c r="P63" s="218">
        <v>26844</v>
      </c>
      <c r="Q63" s="20">
        <v>28837</v>
      </c>
      <c r="R63" s="20">
        <v>32098</v>
      </c>
      <c r="S63" s="20">
        <v>30858</v>
      </c>
      <c r="T63" s="21">
        <v>1592</v>
      </c>
      <c r="U63" s="20">
        <v>418</v>
      </c>
      <c r="V63" s="20">
        <v>100</v>
      </c>
      <c r="W63" s="20">
        <v>150</v>
      </c>
      <c r="X63" s="20">
        <v>211</v>
      </c>
      <c r="Y63" s="20">
        <v>251</v>
      </c>
      <c r="Z63" s="20">
        <v>100</v>
      </c>
      <c r="AA63" s="20">
        <v>0</v>
      </c>
      <c r="AB63" s="20">
        <v>0</v>
      </c>
      <c r="AC63" s="20">
        <v>0</v>
      </c>
      <c r="AD63" s="20">
        <v>1161</v>
      </c>
      <c r="AE63" s="20">
        <v>1010</v>
      </c>
      <c r="AF63" s="20">
        <v>1351</v>
      </c>
      <c r="AG63" s="20">
        <v>1351</v>
      </c>
      <c r="AH63" s="20">
        <v>1354</v>
      </c>
      <c r="AI63" s="20">
        <v>1351</v>
      </c>
      <c r="AJ63" s="20">
        <v>2139</v>
      </c>
      <c r="AK63" s="20">
        <v>1892</v>
      </c>
      <c r="AL63" s="20">
        <v>1259</v>
      </c>
      <c r="AM63" s="20">
        <v>1171</v>
      </c>
      <c r="AN63" s="20">
        <v>1346</v>
      </c>
      <c r="AO63" s="20">
        <v>1264</v>
      </c>
      <c r="AP63" s="20">
        <v>1282</v>
      </c>
      <c r="AQ63" s="20">
        <v>1236</v>
      </c>
      <c r="AR63" s="20">
        <v>621</v>
      </c>
      <c r="AS63" s="20">
        <v>649</v>
      </c>
      <c r="AT63" s="20">
        <v>649</v>
      </c>
      <c r="AU63" s="20">
        <v>179</v>
      </c>
      <c r="AV63" s="20">
        <v>333</v>
      </c>
      <c r="AW63" s="20">
        <v>317</v>
      </c>
      <c r="AX63" s="20">
        <v>318</v>
      </c>
      <c r="AY63" s="20">
        <v>191</v>
      </c>
      <c r="AZ63" s="20">
        <v>210</v>
      </c>
      <c r="BA63" s="20">
        <v>67</v>
      </c>
      <c r="BB63" s="20">
        <v>68</v>
      </c>
      <c r="BC63" s="20">
        <v>68</v>
      </c>
      <c r="BD63" s="20">
        <v>68</v>
      </c>
      <c r="BE63" s="218">
        <v>48</v>
      </c>
      <c r="BF63" s="218">
        <v>95</v>
      </c>
      <c r="BG63" s="218">
        <v>95</v>
      </c>
      <c r="BH63" s="218">
        <v>15563</v>
      </c>
      <c r="BI63" s="218">
        <v>22474</v>
      </c>
      <c r="BJ63" s="218">
        <v>25353</v>
      </c>
      <c r="BK63" s="218">
        <v>27147</v>
      </c>
      <c r="BL63" s="218">
        <v>26844</v>
      </c>
      <c r="BM63" s="218">
        <v>27350</v>
      </c>
      <c r="BN63" s="218">
        <v>27925</v>
      </c>
      <c r="BO63" s="218">
        <v>28484</v>
      </c>
      <c r="BP63" s="218">
        <v>28837</v>
      </c>
      <c r="BQ63" s="218">
        <v>28351</v>
      </c>
      <c r="BR63" s="218">
        <v>33068</v>
      </c>
      <c r="BS63" s="218">
        <v>31669</v>
      </c>
      <c r="BT63" s="218">
        <v>32098</v>
      </c>
      <c r="BU63" s="218">
        <v>37305</v>
      </c>
      <c r="BV63" s="218">
        <v>35161</v>
      </c>
      <c r="BW63" s="218">
        <v>35815</v>
      </c>
      <c r="BX63" s="218">
        <v>30858</v>
      </c>
      <c r="BY63" s="218">
        <v>31044</v>
      </c>
      <c r="BZ63" s="218">
        <v>31962</v>
      </c>
      <c r="CA63" s="218">
        <v>32946</v>
      </c>
      <c r="CB63" s="21">
        <v>1592</v>
      </c>
      <c r="CC63" s="96"/>
    </row>
    <row r="64" spans="1:81">
      <c r="A64" s="6"/>
      <c r="B64" s="129" t="s">
        <v>202</v>
      </c>
      <c r="C64" s="20">
        <v>1501</v>
      </c>
      <c r="D64" s="20">
        <v>3246</v>
      </c>
      <c r="E64" s="20">
        <v>513035</v>
      </c>
      <c r="F64" s="20">
        <v>11440</v>
      </c>
      <c r="G64" s="20">
        <v>5794</v>
      </c>
      <c r="H64" s="20">
        <v>24168</v>
      </c>
      <c r="I64" s="20">
        <v>36578</v>
      </c>
      <c r="J64" s="20">
        <v>75807</v>
      </c>
      <c r="K64" s="20">
        <v>71469</v>
      </c>
      <c r="L64" s="20">
        <v>110744</v>
      </c>
      <c r="M64" s="20">
        <v>26967</v>
      </c>
      <c r="N64" s="20">
        <v>25289</v>
      </c>
      <c r="O64" s="218">
        <v>41724</v>
      </c>
      <c r="P64" s="218">
        <v>68880</v>
      </c>
      <c r="Q64" s="20">
        <v>58022</v>
      </c>
      <c r="R64" s="20">
        <v>32067</v>
      </c>
      <c r="S64" s="20">
        <v>21544</v>
      </c>
      <c r="T64" s="21">
        <v>20180</v>
      </c>
      <c r="U64" s="20">
        <v>16339</v>
      </c>
      <c r="V64" s="20">
        <v>102803</v>
      </c>
      <c r="W64" s="20">
        <v>8958</v>
      </c>
      <c r="X64" s="20">
        <v>11440</v>
      </c>
      <c r="Y64" s="20">
        <v>26423</v>
      </c>
      <c r="Z64" s="20">
        <v>153110</v>
      </c>
      <c r="AA64" s="20">
        <v>10332</v>
      </c>
      <c r="AB64" s="20">
        <v>5794</v>
      </c>
      <c r="AC64" s="20">
        <v>43633</v>
      </c>
      <c r="AD64" s="20">
        <v>91760</v>
      </c>
      <c r="AE64" s="20">
        <v>28801</v>
      </c>
      <c r="AF64" s="20">
        <v>24168</v>
      </c>
      <c r="AG64" s="20">
        <v>49111</v>
      </c>
      <c r="AH64" s="20">
        <v>82247</v>
      </c>
      <c r="AI64" s="20">
        <v>35090</v>
      </c>
      <c r="AJ64" s="20">
        <v>36578</v>
      </c>
      <c r="AK64" s="20">
        <v>90249</v>
      </c>
      <c r="AL64" s="20">
        <v>73126</v>
      </c>
      <c r="AM64" s="20">
        <v>66477</v>
      </c>
      <c r="AN64" s="20">
        <v>75807</v>
      </c>
      <c r="AO64" s="20">
        <v>60395</v>
      </c>
      <c r="AP64" s="20">
        <v>166090</v>
      </c>
      <c r="AQ64" s="20">
        <v>63117</v>
      </c>
      <c r="AR64" s="20">
        <v>71469</v>
      </c>
      <c r="AS64" s="20">
        <v>102387</v>
      </c>
      <c r="AT64" s="20">
        <v>190795</v>
      </c>
      <c r="AU64" s="20">
        <v>101248</v>
      </c>
      <c r="AV64" s="20">
        <v>110744</v>
      </c>
      <c r="AW64" s="20">
        <v>30508</v>
      </c>
      <c r="AX64" s="20">
        <v>111909</v>
      </c>
      <c r="AY64" s="20">
        <v>18109</v>
      </c>
      <c r="AZ64" s="20">
        <v>26967</v>
      </c>
      <c r="BA64" s="20">
        <v>29632</v>
      </c>
      <c r="BB64" s="20">
        <v>127303</v>
      </c>
      <c r="BC64" s="20">
        <v>35849</v>
      </c>
      <c r="BD64" s="20">
        <v>25289</v>
      </c>
      <c r="BE64" s="218">
        <v>54559</v>
      </c>
      <c r="BF64" s="218">
        <v>171869.82299000002</v>
      </c>
      <c r="BG64" s="218">
        <v>34007</v>
      </c>
      <c r="BH64" s="218">
        <v>41724</v>
      </c>
      <c r="BI64" s="218">
        <v>43579</v>
      </c>
      <c r="BJ64" s="218">
        <v>159077</v>
      </c>
      <c r="BK64" s="218">
        <v>73286</v>
      </c>
      <c r="BL64" s="218">
        <v>68880</v>
      </c>
      <c r="BM64" s="218">
        <v>87028</v>
      </c>
      <c r="BN64" s="218">
        <v>149014</v>
      </c>
      <c r="BO64" s="218">
        <v>14568.478999999999</v>
      </c>
      <c r="BP64" s="218">
        <v>58022</v>
      </c>
      <c r="BQ64" s="218">
        <v>38292</v>
      </c>
      <c r="BR64" s="218">
        <v>150174</v>
      </c>
      <c r="BS64" s="218">
        <v>47516</v>
      </c>
      <c r="BT64" s="218">
        <v>32067</v>
      </c>
      <c r="BU64" s="218">
        <v>111335</v>
      </c>
      <c r="BV64" s="218">
        <v>149021</v>
      </c>
      <c r="BW64" s="218">
        <v>17924</v>
      </c>
      <c r="BX64" s="218">
        <v>21544</v>
      </c>
      <c r="BY64" s="218">
        <v>33055</v>
      </c>
      <c r="BZ64" s="218">
        <v>171406</v>
      </c>
      <c r="CA64" s="218">
        <v>12720</v>
      </c>
      <c r="CB64" s="21">
        <v>20180</v>
      </c>
      <c r="CC64" s="96"/>
    </row>
    <row r="65" spans="1:16379" outlineLevel="1">
      <c r="A65" s="6"/>
      <c r="B65" s="129" t="s">
        <v>43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275</v>
      </c>
      <c r="K65" s="20">
        <v>0</v>
      </c>
      <c r="L65" s="20">
        <v>0</v>
      </c>
      <c r="M65" s="20">
        <v>0</v>
      </c>
      <c r="N65" s="20">
        <v>0</v>
      </c>
      <c r="O65" s="218">
        <v>0</v>
      </c>
      <c r="P65" s="218">
        <v>0</v>
      </c>
      <c r="Q65" s="20">
        <v>0</v>
      </c>
      <c r="R65" s="20">
        <v>0</v>
      </c>
      <c r="S65" s="20">
        <v>0</v>
      </c>
      <c r="T65" s="21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275</v>
      </c>
      <c r="AO65" s="20">
        <v>226</v>
      </c>
      <c r="AP65" s="20">
        <v>270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  <c r="BD65" s="20">
        <v>0</v>
      </c>
      <c r="BE65" s="218">
        <v>0</v>
      </c>
      <c r="BF65" s="218">
        <v>0</v>
      </c>
      <c r="BG65" s="218">
        <v>0</v>
      </c>
      <c r="BH65" s="218">
        <v>0</v>
      </c>
      <c r="BI65" s="218">
        <v>0</v>
      </c>
      <c r="BJ65" s="218">
        <v>0</v>
      </c>
      <c r="BK65" s="218">
        <v>0</v>
      </c>
      <c r="BL65" s="218">
        <v>0</v>
      </c>
      <c r="BM65" s="218">
        <v>0</v>
      </c>
      <c r="BN65" s="218">
        <v>0</v>
      </c>
      <c r="BO65" s="218">
        <v>0</v>
      </c>
      <c r="BP65" s="218">
        <v>0</v>
      </c>
      <c r="BQ65" s="218">
        <v>0</v>
      </c>
      <c r="BR65" s="218">
        <v>0</v>
      </c>
      <c r="BS65" s="218">
        <v>0</v>
      </c>
      <c r="BT65" s="218">
        <v>0</v>
      </c>
      <c r="BU65" s="218">
        <v>0</v>
      </c>
      <c r="BV65" s="218">
        <v>0</v>
      </c>
      <c r="BW65" s="218">
        <v>0</v>
      </c>
      <c r="BX65" s="218">
        <v>0</v>
      </c>
      <c r="BY65" s="218">
        <v>0</v>
      </c>
      <c r="BZ65" s="218">
        <v>0</v>
      </c>
      <c r="CA65" s="218">
        <v>0</v>
      </c>
      <c r="CB65" s="21">
        <v>0</v>
      </c>
      <c r="CC65" s="96"/>
    </row>
    <row r="66" spans="1:16379" s="182" customFormat="1">
      <c r="A66" s="132"/>
      <c r="B66" s="131" t="s">
        <v>44</v>
      </c>
      <c r="C66" s="23">
        <v>874751</v>
      </c>
      <c r="D66" s="23">
        <v>950931</v>
      </c>
      <c r="E66" s="23">
        <v>1055551</v>
      </c>
      <c r="F66" s="23">
        <v>558526</v>
      </c>
      <c r="G66" s="23">
        <v>734242</v>
      </c>
      <c r="H66" s="23">
        <v>848714</v>
      </c>
      <c r="I66" s="23">
        <v>955174</v>
      </c>
      <c r="J66" s="23">
        <v>1058093</v>
      </c>
      <c r="K66" s="23">
        <v>1073453</v>
      </c>
      <c r="L66" s="23">
        <v>1158280</v>
      </c>
      <c r="M66" s="23">
        <v>1147205</v>
      </c>
      <c r="N66" s="23">
        <v>1217442</v>
      </c>
      <c r="O66" s="23">
        <v>1260176</v>
      </c>
      <c r="P66" s="23">
        <v>1365472</v>
      </c>
      <c r="Q66" s="23">
        <v>1410688</v>
      </c>
      <c r="R66" s="23">
        <v>1182256</v>
      </c>
      <c r="S66" s="23">
        <v>1257681</v>
      </c>
      <c r="T66" s="198">
        <v>1273384</v>
      </c>
      <c r="U66" s="23">
        <v>577564</v>
      </c>
      <c r="V66" s="23">
        <v>604000</v>
      </c>
      <c r="W66" s="23">
        <v>534053</v>
      </c>
      <c r="X66" s="23">
        <v>558526</v>
      </c>
      <c r="Y66" s="23">
        <v>606125</v>
      </c>
      <c r="Z66" s="23">
        <v>633521</v>
      </c>
      <c r="AA66" s="23">
        <v>532046</v>
      </c>
      <c r="AB66" s="23">
        <v>734242</v>
      </c>
      <c r="AC66" s="23">
        <v>902170</v>
      </c>
      <c r="AD66" s="23">
        <v>916965</v>
      </c>
      <c r="AE66" s="23">
        <v>841390</v>
      </c>
      <c r="AF66" s="23">
        <v>848714</v>
      </c>
      <c r="AG66" s="23">
        <v>923538</v>
      </c>
      <c r="AH66" s="23">
        <v>937740</v>
      </c>
      <c r="AI66" s="23">
        <v>915083</v>
      </c>
      <c r="AJ66" s="23">
        <v>955174</v>
      </c>
      <c r="AK66" s="23">
        <v>1033980</v>
      </c>
      <c r="AL66" s="23">
        <v>1040704</v>
      </c>
      <c r="AM66" s="23">
        <v>1025252</v>
      </c>
      <c r="AN66" s="23">
        <v>1058093</v>
      </c>
      <c r="AO66" s="23">
        <v>1095467</v>
      </c>
      <c r="AP66" s="23">
        <v>1134848</v>
      </c>
      <c r="AQ66" s="23">
        <v>1041141</v>
      </c>
      <c r="AR66" s="23">
        <v>1073453</v>
      </c>
      <c r="AS66" s="23">
        <v>1161161</v>
      </c>
      <c r="AT66" s="23">
        <v>1182036</v>
      </c>
      <c r="AU66" s="23">
        <v>1110005</v>
      </c>
      <c r="AV66" s="23">
        <v>1158280</v>
      </c>
      <c r="AW66" s="23">
        <v>1190034</v>
      </c>
      <c r="AX66" s="23">
        <v>1212848</v>
      </c>
      <c r="AY66" s="23">
        <v>1108419</v>
      </c>
      <c r="AZ66" s="23">
        <v>1147205</v>
      </c>
      <c r="BA66" s="23">
        <v>1193598</v>
      </c>
      <c r="BB66" s="23">
        <v>1272340</v>
      </c>
      <c r="BC66" s="23">
        <v>1193770</v>
      </c>
      <c r="BD66" s="23">
        <v>1217443</v>
      </c>
      <c r="BE66" s="23">
        <v>1331415</v>
      </c>
      <c r="BF66" s="23">
        <v>1358104.3773455</v>
      </c>
      <c r="BG66" s="23">
        <v>1231071.0960955</v>
      </c>
      <c r="BH66" s="23">
        <v>1260176</v>
      </c>
      <c r="BI66" s="23">
        <v>1328050.1371199999</v>
      </c>
      <c r="BJ66" s="23">
        <v>1381843.3080199999</v>
      </c>
      <c r="BK66" s="23">
        <v>1313056.9999799998</v>
      </c>
      <c r="BL66" s="23">
        <v>1365472</v>
      </c>
      <c r="BM66" s="23">
        <v>1475421</v>
      </c>
      <c r="BN66" s="23">
        <v>1443884.95652</v>
      </c>
      <c r="BO66" s="23">
        <v>1333880.4355199998</v>
      </c>
      <c r="BP66" s="23">
        <v>1410688</v>
      </c>
      <c r="BQ66" s="23">
        <v>1355652</v>
      </c>
      <c r="BR66" s="23">
        <f t="shared" ref="BR66" si="13">+BR53+BR42+BR36</f>
        <v>1365058</v>
      </c>
      <c r="BS66" s="23">
        <f t="shared" ref="BS66:BT66" si="14">+BS53+BS42+BS36</f>
        <v>1278016</v>
      </c>
      <c r="BT66" s="23">
        <f t="shared" si="14"/>
        <v>1182256</v>
      </c>
      <c r="BU66" s="23">
        <v>1341887</v>
      </c>
      <c r="BV66" s="23">
        <v>1290944</v>
      </c>
      <c r="BW66" s="23">
        <v>1196599</v>
      </c>
      <c r="BX66" s="23">
        <v>1257681</v>
      </c>
      <c r="BY66" s="23">
        <v>1360769</v>
      </c>
      <c r="BZ66" s="23">
        <v>1393811</v>
      </c>
      <c r="CA66" s="23">
        <v>1279826</v>
      </c>
      <c r="CB66" s="198">
        <v>1273384</v>
      </c>
      <c r="CC66" s="9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  <c r="AMK66"/>
      <c r="AML66"/>
      <c r="AMM66"/>
      <c r="AMN66"/>
      <c r="AMO66"/>
      <c r="AMP66"/>
      <c r="AMQ66"/>
      <c r="AMR66"/>
      <c r="AMS66"/>
      <c r="AMT66"/>
      <c r="AMU66"/>
      <c r="AMV66"/>
      <c r="AMW66"/>
      <c r="AMX66"/>
      <c r="AMY66"/>
      <c r="AMZ66"/>
      <c r="ANA66"/>
      <c r="ANB66"/>
      <c r="ANC66"/>
      <c r="AND66"/>
      <c r="ANE66"/>
      <c r="ANF66"/>
      <c r="ANG66"/>
      <c r="ANH66"/>
      <c r="ANI66"/>
      <c r="ANJ66"/>
      <c r="ANK66"/>
      <c r="ANL66"/>
      <c r="ANM66"/>
      <c r="ANN66"/>
      <c r="ANO66"/>
      <c r="ANP66"/>
      <c r="ANQ66"/>
      <c r="ANR66"/>
      <c r="ANS66"/>
      <c r="ANT66"/>
      <c r="ANU66"/>
      <c r="ANV66"/>
      <c r="ANW66"/>
      <c r="ANX66"/>
      <c r="ANY66"/>
      <c r="ANZ66"/>
      <c r="AOA66"/>
      <c r="AOB66"/>
      <c r="AOC66"/>
      <c r="AOD66"/>
      <c r="AOE66"/>
      <c r="AOF66"/>
      <c r="AOG66"/>
      <c r="AOH66"/>
      <c r="AOI66"/>
      <c r="AOJ66"/>
      <c r="AOK66"/>
      <c r="AOL66"/>
      <c r="AOM66"/>
      <c r="AON66"/>
      <c r="AOO66"/>
      <c r="AOP66"/>
      <c r="AOQ66"/>
      <c r="AOR66"/>
      <c r="AOS66"/>
      <c r="AOT66"/>
      <c r="AOU66"/>
      <c r="AOV66"/>
      <c r="AOW66"/>
      <c r="AOX66"/>
      <c r="AOY66"/>
      <c r="AOZ66"/>
      <c r="APA66"/>
      <c r="APB66"/>
      <c r="APC66"/>
      <c r="APD66"/>
      <c r="APE66"/>
      <c r="APF66"/>
      <c r="APG66"/>
      <c r="APH66"/>
      <c r="API66"/>
      <c r="APJ66"/>
      <c r="APK66"/>
      <c r="APL66"/>
      <c r="APM66"/>
      <c r="APN66"/>
      <c r="APO66"/>
      <c r="APP66"/>
      <c r="APQ66"/>
      <c r="APR66"/>
      <c r="APS66"/>
      <c r="APT66"/>
      <c r="APU66"/>
      <c r="APV66"/>
      <c r="APW66"/>
      <c r="APX66"/>
      <c r="APY66"/>
      <c r="APZ66"/>
      <c r="AQA66"/>
      <c r="AQB66"/>
      <c r="AQC66"/>
      <c r="AQD66"/>
      <c r="AQE66"/>
      <c r="AQF66"/>
      <c r="AQG66"/>
      <c r="AQH66"/>
      <c r="AQI66"/>
      <c r="AQJ66"/>
      <c r="AQK66"/>
      <c r="AQL66"/>
      <c r="AQM66"/>
      <c r="AQN66"/>
      <c r="AQO66"/>
      <c r="AQP66"/>
      <c r="AQQ66"/>
      <c r="AQR66"/>
      <c r="AQS66"/>
      <c r="AQT66"/>
      <c r="AQU66"/>
      <c r="AQV66"/>
      <c r="AQW66"/>
      <c r="AQX66"/>
      <c r="AQY66"/>
      <c r="AQZ66"/>
      <c r="ARA66"/>
      <c r="ARB66"/>
      <c r="ARC66"/>
      <c r="ARD66"/>
      <c r="ARE66"/>
      <c r="ARF66"/>
      <c r="ARG66"/>
      <c r="ARH66"/>
      <c r="ARI66"/>
      <c r="ARJ66"/>
      <c r="ARK66"/>
      <c r="ARL66"/>
      <c r="ARM66"/>
      <c r="ARN66"/>
      <c r="ARO66"/>
      <c r="ARP66"/>
      <c r="ARQ66"/>
      <c r="ARR66"/>
      <c r="ARS66"/>
      <c r="ART66"/>
      <c r="ARU66"/>
      <c r="ARV66"/>
      <c r="ARW66"/>
      <c r="ARX66"/>
      <c r="ARY66"/>
      <c r="ARZ66"/>
      <c r="ASA66"/>
      <c r="ASB66"/>
      <c r="ASC66"/>
      <c r="ASD66"/>
      <c r="ASE66"/>
      <c r="ASF66"/>
      <c r="ASG66"/>
      <c r="ASH66"/>
      <c r="ASI66"/>
      <c r="ASJ66"/>
      <c r="ASK66"/>
      <c r="ASL66"/>
      <c r="ASM66"/>
      <c r="ASN66"/>
      <c r="ASO66"/>
      <c r="ASP66"/>
      <c r="ASQ66"/>
      <c r="ASR66"/>
      <c r="ASS66"/>
      <c r="AST66"/>
      <c r="ASU66"/>
      <c r="ASV66"/>
      <c r="ASW66"/>
      <c r="ASX66"/>
      <c r="ASY66"/>
      <c r="ASZ66"/>
      <c r="ATA66"/>
      <c r="ATB66"/>
      <c r="ATC66"/>
      <c r="ATD66"/>
      <c r="ATE66"/>
      <c r="ATF66"/>
      <c r="ATG66"/>
      <c r="ATH66"/>
      <c r="ATI66"/>
      <c r="ATJ66"/>
      <c r="ATK66"/>
      <c r="ATL66"/>
      <c r="ATM66"/>
      <c r="ATN66"/>
      <c r="ATO66"/>
      <c r="ATP66"/>
      <c r="ATQ66"/>
      <c r="ATR66"/>
      <c r="ATS66"/>
      <c r="ATT66"/>
      <c r="ATU66"/>
      <c r="ATV66"/>
      <c r="ATW66"/>
      <c r="ATX66"/>
      <c r="ATY66"/>
      <c r="ATZ66"/>
      <c r="AUA66"/>
      <c r="AUB66"/>
      <c r="AUC66"/>
      <c r="AUD66"/>
      <c r="AUE66"/>
      <c r="AUF66"/>
      <c r="AUG66"/>
      <c r="AUH66"/>
      <c r="AUI66"/>
      <c r="AUJ66"/>
      <c r="AUK66"/>
      <c r="AUL66"/>
      <c r="AUM66"/>
      <c r="AUN66"/>
      <c r="AUO66"/>
      <c r="AUP66"/>
      <c r="AUQ66"/>
      <c r="AUR66"/>
      <c r="AUS66"/>
      <c r="AUT66"/>
      <c r="AUU66"/>
      <c r="AUV66"/>
      <c r="AUW66"/>
      <c r="AUX66"/>
      <c r="AUY66"/>
      <c r="AUZ66"/>
      <c r="AVA66"/>
      <c r="AVB66"/>
      <c r="AVC66"/>
      <c r="AVD66"/>
      <c r="AVE66"/>
      <c r="AVF66"/>
      <c r="AVG66"/>
      <c r="AVH66"/>
      <c r="AVI66"/>
      <c r="AVJ66"/>
      <c r="AVK66"/>
      <c r="AVL66"/>
      <c r="AVM66"/>
      <c r="AVN66"/>
      <c r="AVO66"/>
      <c r="AVP66"/>
      <c r="AVQ66"/>
      <c r="AVR66"/>
      <c r="AVS66"/>
      <c r="AVT66"/>
      <c r="AVU66"/>
      <c r="AVV66"/>
      <c r="AVW66"/>
      <c r="AVX66"/>
      <c r="AVY66"/>
      <c r="AVZ66"/>
      <c r="AWA66"/>
      <c r="AWB66"/>
      <c r="AWC66"/>
      <c r="AWD66"/>
      <c r="AWE66"/>
      <c r="AWF66"/>
      <c r="AWG66"/>
      <c r="AWH66"/>
      <c r="AWI66"/>
      <c r="AWJ66"/>
      <c r="AWK66"/>
      <c r="AWL66"/>
      <c r="AWM66"/>
      <c r="AWN66"/>
      <c r="AWO66"/>
      <c r="AWP66"/>
      <c r="AWQ66"/>
      <c r="AWR66"/>
      <c r="AWS66"/>
      <c r="AWT66"/>
      <c r="AWU66"/>
      <c r="AWV66"/>
      <c r="AWW66"/>
      <c r="AWX66"/>
      <c r="AWY66"/>
      <c r="AWZ66"/>
      <c r="AXA66"/>
      <c r="AXB66"/>
      <c r="AXC66"/>
      <c r="AXD66"/>
      <c r="AXE66"/>
      <c r="AXF66"/>
      <c r="AXG66"/>
      <c r="AXH66"/>
      <c r="AXI66"/>
      <c r="AXJ66"/>
      <c r="AXK66"/>
      <c r="AXL66"/>
      <c r="AXM66"/>
      <c r="AXN66"/>
      <c r="AXO66"/>
      <c r="AXP66"/>
      <c r="AXQ66"/>
      <c r="AXR66"/>
      <c r="AXS66"/>
      <c r="AXT66"/>
      <c r="AXU66"/>
      <c r="AXV66"/>
      <c r="AXW66"/>
      <c r="AXX66"/>
      <c r="AXY66"/>
      <c r="AXZ66"/>
      <c r="AYA66"/>
      <c r="AYB66"/>
      <c r="AYC66"/>
      <c r="AYD66"/>
      <c r="AYE66"/>
      <c r="AYF66"/>
      <c r="AYG66"/>
      <c r="AYH66"/>
      <c r="AYI66"/>
      <c r="AYJ66"/>
      <c r="AYK66"/>
      <c r="AYL66"/>
      <c r="AYM66"/>
      <c r="AYN66"/>
      <c r="AYO66"/>
      <c r="AYP66"/>
      <c r="AYQ66"/>
      <c r="AYR66"/>
      <c r="AYS66"/>
      <c r="AYT66"/>
      <c r="AYU66"/>
      <c r="AYV66"/>
      <c r="AYW66"/>
      <c r="AYX66"/>
      <c r="AYY66"/>
      <c r="AYZ66"/>
      <c r="AZA66"/>
      <c r="AZB66"/>
      <c r="AZC66"/>
      <c r="AZD66"/>
      <c r="AZE66"/>
      <c r="AZF66"/>
      <c r="AZG66"/>
      <c r="AZH66"/>
      <c r="AZI66"/>
      <c r="AZJ66"/>
      <c r="AZK66"/>
      <c r="AZL66"/>
      <c r="AZM66"/>
      <c r="AZN66"/>
      <c r="AZO66"/>
      <c r="AZP66"/>
      <c r="AZQ66"/>
      <c r="AZR66"/>
      <c r="AZS66"/>
      <c r="AZT66"/>
      <c r="AZU66"/>
      <c r="AZV66"/>
      <c r="AZW66"/>
      <c r="AZX66"/>
      <c r="AZY66"/>
      <c r="AZZ66"/>
      <c r="BAA66"/>
      <c r="BAB66"/>
      <c r="BAC66"/>
      <c r="BAD66"/>
      <c r="BAE66"/>
      <c r="BAF66"/>
      <c r="BAG66"/>
      <c r="BAH66"/>
      <c r="BAI66"/>
      <c r="BAJ66"/>
      <c r="BAK66"/>
      <c r="BAL66"/>
      <c r="BAM66"/>
      <c r="BAN66"/>
      <c r="BAO66"/>
      <c r="BAP66"/>
      <c r="BAQ66"/>
      <c r="BAR66"/>
      <c r="BAS66"/>
      <c r="BAT66"/>
      <c r="BAU66"/>
      <c r="BAV66"/>
      <c r="BAW66"/>
      <c r="BAX66"/>
      <c r="BAY66"/>
      <c r="BAZ66"/>
      <c r="BBA66"/>
      <c r="BBB66"/>
      <c r="BBC66"/>
      <c r="BBD66"/>
      <c r="BBE66"/>
      <c r="BBF66"/>
      <c r="BBG66"/>
      <c r="BBH66"/>
      <c r="BBI66"/>
      <c r="BBJ66"/>
      <c r="BBK66"/>
      <c r="BBL66"/>
      <c r="BBM66"/>
      <c r="BBN66"/>
      <c r="BBO66"/>
      <c r="BBP66"/>
      <c r="BBQ66"/>
      <c r="BBR66"/>
      <c r="BBS66"/>
      <c r="BBT66"/>
      <c r="BBU66"/>
      <c r="BBV66"/>
      <c r="BBW66"/>
      <c r="BBX66"/>
      <c r="BBY66"/>
      <c r="BBZ66"/>
      <c r="BCA66"/>
      <c r="BCB66"/>
      <c r="BCC66"/>
      <c r="BCD66"/>
      <c r="BCE66"/>
      <c r="BCF66"/>
      <c r="BCG66"/>
      <c r="BCH66"/>
      <c r="BCI66"/>
      <c r="BCJ66"/>
      <c r="BCK66"/>
      <c r="BCL66"/>
      <c r="BCM66"/>
      <c r="BCN66"/>
      <c r="BCO66"/>
      <c r="BCP66"/>
      <c r="BCQ66"/>
      <c r="BCR66"/>
      <c r="BCS66"/>
      <c r="BCT66"/>
      <c r="BCU66"/>
      <c r="BCV66"/>
      <c r="BCW66"/>
      <c r="BCX66"/>
      <c r="BCY66"/>
      <c r="BCZ66"/>
      <c r="BDA66"/>
      <c r="BDB66"/>
      <c r="BDC66"/>
      <c r="BDD66"/>
      <c r="BDE66"/>
      <c r="BDF66"/>
      <c r="BDG66"/>
      <c r="BDH66"/>
      <c r="BDI66"/>
      <c r="BDJ66"/>
      <c r="BDK66"/>
      <c r="BDL66"/>
      <c r="BDM66"/>
      <c r="BDN66"/>
      <c r="BDO66"/>
      <c r="BDP66"/>
      <c r="BDQ66"/>
      <c r="BDR66"/>
      <c r="BDS66"/>
      <c r="BDT66"/>
      <c r="BDU66"/>
      <c r="BDV66"/>
      <c r="BDW66"/>
      <c r="BDX66"/>
      <c r="BDY66"/>
      <c r="BDZ66"/>
      <c r="BEA66"/>
      <c r="BEB66"/>
      <c r="BEC66"/>
      <c r="BED66"/>
      <c r="BEE66"/>
      <c r="BEF66"/>
      <c r="BEG66"/>
      <c r="BEH66"/>
      <c r="BEI66"/>
      <c r="BEJ66"/>
      <c r="BEK66"/>
      <c r="BEL66"/>
      <c r="BEM66"/>
      <c r="BEN66"/>
      <c r="BEO66"/>
      <c r="BEP66"/>
      <c r="BEQ66"/>
      <c r="BER66"/>
      <c r="BES66"/>
      <c r="BET66"/>
      <c r="BEU66"/>
      <c r="BEV66"/>
      <c r="BEW66"/>
      <c r="BEX66"/>
      <c r="BEY66"/>
      <c r="BEZ66"/>
      <c r="BFA66"/>
      <c r="BFB66"/>
      <c r="BFC66"/>
      <c r="BFD66"/>
      <c r="BFE66"/>
      <c r="BFF66"/>
      <c r="BFG66"/>
      <c r="BFH66"/>
      <c r="BFI66"/>
      <c r="BFJ66"/>
      <c r="BFK66"/>
      <c r="BFL66"/>
      <c r="BFM66"/>
      <c r="BFN66"/>
      <c r="BFO66"/>
      <c r="BFP66"/>
      <c r="BFQ66"/>
      <c r="BFR66"/>
      <c r="BFS66"/>
      <c r="BFT66"/>
      <c r="BFU66"/>
      <c r="BFV66"/>
      <c r="BFW66"/>
      <c r="BFX66"/>
      <c r="BFY66"/>
      <c r="BFZ66"/>
      <c r="BGA66"/>
      <c r="BGB66"/>
      <c r="BGC66"/>
      <c r="BGD66"/>
      <c r="BGE66"/>
      <c r="BGF66"/>
      <c r="BGG66"/>
      <c r="BGH66"/>
      <c r="BGI66"/>
      <c r="BGJ66"/>
      <c r="BGK66"/>
      <c r="BGL66"/>
      <c r="BGM66"/>
      <c r="BGN66"/>
      <c r="BGO66"/>
      <c r="BGP66"/>
      <c r="BGQ66"/>
      <c r="BGR66"/>
      <c r="BGS66"/>
      <c r="BGT66"/>
      <c r="BGU66"/>
      <c r="BGV66"/>
      <c r="BGW66"/>
      <c r="BGX66"/>
      <c r="BGY66"/>
      <c r="BGZ66"/>
      <c r="BHA66"/>
      <c r="BHB66"/>
      <c r="BHC66"/>
      <c r="BHD66"/>
      <c r="BHE66"/>
      <c r="BHF66"/>
      <c r="BHG66"/>
      <c r="BHH66"/>
      <c r="BHI66"/>
      <c r="BHJ66"/>
      <c r="BHK66"/>
      <c r="BHL66"/>
      <c r="BHM66"/>
      <c r="BHN66"/>
      <c r="BHO66"/>
      <c r="BHP66"/>
      <c r="BHQ66"/>
      <c r="BHR66"/>
      <c r="BHS66"/>
      <c r="BHT66"/>
      <c r="BHU66"/>
      <c r="BHV66"/>
      <c r="BHW66"/>
      <c r="BHX66"/>
      <c r="BHY66"/>
      <c r="BHZ66"/>
      <c r="BIA66"/>
      <c r="BIB66"/>
      <c r="BIC66"/>
      <c r="BID66"/>
      <c r="BIE66"/>
      <c r="BIF66"/>
      <c r="BIG66"/>
      <c r="BIH66"/>
      <c r="BII66"/>
      <c r="BIJ66"/>
      <c r="BIK66"/>
      <c r="BIL66"/>
      <c r="BIM66"/>
      <c r="BIN66"/>
      <c r="BIO66"/>
      <c r="BIP66"/>
      <c r="BIQ66"/>
      <c r="BIR66"/>
      <c r="BIS66"/>
      <c r="BIT66"/>
      <c r="BIU66"/>
      <c r="BIV66"/>
      <c r="BIW66"/>
      <c r="BIX66"/>
      <c r="BIY66"/>
      <c r="BIZ66"/>
      <c r="BJA66"/>
      <c r="BJB66"/>
      <c r="BJC66"/>
      <c r="BJD66"/>
      <c r="BJE66"/>
      <c r="BJF66"/>
      <c r="BJG66"/>
      <c r="BJH66"/>
      <c r="BJI66"/>
      <c r="BJJ66"/>
      <c r="BJK66"/>
      <c r="BJL66"/>
      <c r="BJM66"/>
      <c r="BJN66"/>
      <c r="BJO66"/>
      <c r="BJP66"/>
      <c r="BJQ66"/>
      <c r="BJR66"/>
      <c r="BJS66"/>
      <c r="BJT66"/>
      <c r="BJU66"/>
      <c r="BJV66"/>
      <c r="BJW66"/>
      <c r="BJX66"/>
      <c r="BJY66"/>
      <c r="BJZ66"/>
      <c r="BKA66"/>
      <c r="BKB66"/>
      <c r="BKC66"/>
      <c r="BKD66"/>
      <c r="BKE66"/>
      <c r="BKF66"/>
      <c r="BKG66"/>
      <c r="BKH66"/>
      <c r="BKI66"/>
      <c r="BKJ66"/>
      <c r="BKK66"/>
      <c r="BKL66"/>
      <c r="BKM66"/>
      <c r="BKN66"/>
      <c r="BKO66"/>
      <c r="BKP66"/>
      <c r="BKQ66"/>
      <c r="BKR66"/>
      <c r="BKS66"/>
      <c r="BKT66"/>
      <c r="BKU66"/>
      <c r="BKV66"/>
      <c r="BKW66"/>
      <c r="BKX66"/>
      <c r="BKY66"/>
      <c r="BKZ66"/>
      <c r="BLA66"/>
      <c r="BLB66"/>
      <c r="BLC66"/>
      <c r="BLD66"/>
      <c r="BLE66"/>
      <c r="BLF66"/>
      <c r="BLG66"/>
      <c r="BLH66"/>
      <c r="BLI66"/>
      <c r="BLJ66"/>
      <c r="BLK66"/>
      <c r="BLL66"/>
      <c r="BLM66"/>
      <c r="BLN66"/>
      <c r="BLO66"/>
      <c r="BLP66"/>
      <c r="BLQ66"/>
      <c r="BLR66"/>
      <c r="BLS66"/>
      <c r="BLT66"/>
      <c r="BLU66"/>
      <c r="BLV66"/>
      <c r="BLW66"/>
      <c r="BLX66"/>
      <c r="BLY66"/>
      <c r="BLZ66"/>
      <c r="BMA66"/>
      <c r="BMB66"/>
      <c r="BMC66"/>
      <c r="BMD66"/>
      <c r="BME66"/>
      <c r="BMF66"/>
      <c r="BMG66"/>
      <c r="BMH66"/>
      <c r="BMI66"/>
      <c r="BMJ66"/>
      <c r="BMK66"/>
      <c r="BML66"/>
      <c r="BMM66"/>
      <c r="BMN66"/>
      <c r="BMO66"/>
      <c r="BMP66"/>
      <c r="BMQ66"/>
      <c r="BMR66"/>
      <c r="BMS66"/>
      <c r="BMT66"/>
      <c r="BMU66"/>
      <c r="BMV66"/>
      <c r="BMW66"/>
      <c r="BMX66"/>
      <c r="BMY66"/>
      <c r="BMZ66"/>
      <c r="BNA66"/>
      <c r="BNB66"/>
      <c r="BNC66"/>
      <c r="BND66"/>
      <c r="BNE66"/>
      <c r="BNF66"/>
      <c r="BNG66"/>
      <c r="BNH66"/>
      <c r="BNI66"/>
      <c r="BNJ66"/>
      <c r="BNK66"/>
      <c r="BNL66"/>
      <c r="BNM66"/>
      <c r="BNN66"/>
      <c r="BNO66"/>
      <c r="BNP66"/>
      <c r="BNQ66"/>
      <c r="BNR66"/>
      <c r="BNS66"/>
      <c r="BNT66"/>
      <c r="BNU66"/>
      <c r="BNV66"/>
      <c r="BNW66"/>
      <c r="BNX66"/>
      <c r="BNY66"/>
      <c r="BNZ66"/>
      <c r="BOA66"/>
      <c r="BOB66"/>
      <c r="BOC66"/>
      <c r="BOD66"/>
      <c r="BOE66"/>
      <c r="BOF66"/>
      <c r="BOG66"/>
      <c r="BOH66"/>
      <c r="BOI66"/>
      <c r="BOJ66"/>
      <c r="BOK66"/>
      <c r="BOL66"/>
      <c r="BOM66"/>
      <c r="BON66"/>
      <c r="BOO66"/>
      <c r="BOP66"/>
      <c r="BOQ66"/>
      <c r="BOR66"/>
      <c r="BOS66"/>
      <c r="BOT66"/>
      <c r="BOU66"/>
      <c r="BOV66"/>
      <c r="BOW66"/>
      <c r="BOX66"/>
      <c r="BOY66"/>
      <c r="BOZ66"/>
      <c r="BPA66"/>
      <c r="BPB66"/>
      <c r="BPC66"/>
      <c r="BPD66"/>
      <c r="BPE66"/>
      <c r="BPF66"/>
      <c r="BPG66"/>
      <c r="BPH66"/>
      <c r="BPI66"/>
      <c r="BPJ66"/>
      <c r="BPK66"/>
      <c r="BPL66"/>
      <c r="BPM66"/>
      <c r="BPN66"/>
      <c r="BPO66"/>
      <c r="BPP66"/>
      <c r="BPQ66"/>
      <c r="BPR66"/>
      <c r="BPS66"/>
      <c r="BPT66"/>
      <c r="BPU66"/>
      <c r="BPV66"/>
      <c r="BPW66"/>
      <c r="BPX66"/>
      <c r="BPY66"/>
      <c r="BPZ66"/>
      <c r="BQA66"/>
      <c r="BQB66"/>
      <c r="BQC66"/>
      <c r="BQD66"/>
      <c r="BQE66"/>
      <c r="BQF66"/>
      <c r="BQG66"/>
      <c r="BQH66"/>
      <c r="BQI66"/>
      <c r="BQJ66"/>
      <c r="BQK66"/>
      <c r="BQL66"/>
      <c r="BQM66"/>
      <c r="BQN66"/>
      <c r="BQO66"/>
      <c r="BQP66"/>
      <c r="BQQ66"/>
      <c r="BQR66"/>
      <c r="BQS66"/>
      <c r="BQT66"/>
      <c r="BQU66"/>
      <c r="BQV66"/>
      <c r="BQW66"/>
      <c r="BQX66"/>
      <c r="BQY66"/>
      <c r="BQZ66"/>
      <c r="BRA66"/>
      <c r="BRB66"/>
      <c r="BRC66"/>
      <c r="BRD66"/>
      <c r="BRE66"/>
      <c r="BRF66"/>
      <c r="BRG66"/>
      <c r="BRH66"/>
      <c r="BRI66"/>
      <c r="BRJ66"/>
      <c r="BRK66"/>
      <c r="BRL66"/>
      <c r="BRM66"/>
      <c r="BRN66"/>
      <c r="BRO66"/>
      <c r="BRP66"/>
      <c r="BRQ66"/>
      <c r="BRR66"/>
      <c r="BRS66"/>
      <c r="BRT66"/>
      <c r="BRU66"/>
      <c r="BRV66"/>
      <c r="BRW66"/>
      <c r="BRX66"/>
      <c r="BRY66"/>
      <c r="BRZ66"/>
      <c r="BSA66"/>
      <c r="BSB66"/>
      <c r="BSC66"/>
      <c r="BSD66"/>
      <c r="BSE66"/>
      <c r="BSF66"/>
      <c r="BSG66"/>
      <c r="BSH66"/>
      <c r="BSI66"/>
      <c r="BSJ66"/>
      <c r="BSK66"/>
      <c r="BSL66"/>
      <c r="BSM66"/>
      <c r="BSN66"/>
      <c r="BSO66"/>
      <c r="BSP66"/>
      <c r="BSQ66"/>
      <c r="BSR66"/>
      <c r="BSS66"/>
      <c r="BST66"/>
      <c r="BSU66"/>
      <c r="BSV66"/>
      <c r="BSW66"/>
      <c r="BSX66"/>
      <c r="BSY66"/>
      <c r="BSZ66"/>
      <c r="BTA66"/>
      <c r="BTB66"/>
      <c r="BTC66"/>
      <c r="BTD66"/>
      <c r="BTE66"/>
      <c r="BTF66"/>
      <c r="BTG66"/>
      <c r="BTH66"/>
      <c r="BTI66"/>
      <c r="BTJ66"/>
      <c r="BTK66"/>
      <c r="BTL66"/>
      <c r="BTM66"/>
      <c r="BTN66"/>
      <c r="BTO66"/>
      <c r="BTP66"/>
      <c r="BTQ66"/>
      <c r="BTR66"/>
      <c r="BTS66"/>
      <c r="BTT66"/>
      <c r="BTU66"/>
      <c r="BTV66"/>
      <c r="BTW66"/>
      <c r="BTX66"/>
      <c r="BTY66"/>
      <c r="BTZ66"/>
      <c r="BUA66"/>
      <c r="BUB66"/>
      <c r="BUC66"/>
      <c r="BUD66"/>
      <c r="BUE66"/>
      <c r="BUF66"/>
      <c r="BUG66"/>
      <c r="BUH66"/>
      <c r="BUI66"/>
      <c r="BUJ66"/>
      <c r="BUK66"/>
      <c r="BUL66"/>
      <c r="BUM66"/>
      <c r="BUN66"/>
      <c r="BUO66"/>
      <c r="BUP66"/>
      <c r="BUQ66"/>
      <c r="BUR66"/>
      <c r="BUS66"/>
      <c r="BUT66"/>
      <c r="BUU66"/>
      <c r="BUV66"/>
      <c r="BUW66"/>
      <c r="BUX66"/>
      <c r="BUY66"/>
      <c r="BUZ66"/>
      <c r="BVA66"/>
      <c r="BVB66"/>
      <c r="BVC66"/>
      <c r="BVD66"/>
      <c r="BVE66"/>
      <c r="BVF66"/>
      <c r="BVG66"/>
      <c r="BVH66"/>
      <c r="BVI66"/>
      <c r="BVJ66"/>
      <c r="BVK66"/>
      <c r="BVL66"/>
      <c r="BVM66"/>
      <c r="BVN66"/>
      <c r="BVO66"/>
      <c r="BVP66"/>
      <c r="BVQ66"/>
      <c r="BVR66"/>
      <c r="BVS66"/>
      <c r="BVT66"/>
      <c r="BVU66"/>
      <c r="BVV66"/>
      <c r="BVW66"/>
      <c r="BVX66"/>
      <c r="BVY66"/>
      <c r="BVZ66"/>
      <c r="BWA66"/>
      <c r="BWB66"/>
      <c r="BWC66"/>
      <c r="BWD66"/>
      <c r="BWE66"/>
      <c r="BWF66"/>
      <c r="BWG66"/>
      <c r="BWH66"/>
      <c r="BWI66"/>
      <c r="BWJ66"/>
      <c r="BWK66"/>
      <c r="BWL66"/>
      <c r="BWM66"/>
      <c r="BWN66"/>
      <c r="BWO66"/>
      <c r="BWP66"/>
      <c r="BWQ66"/>
      <c r="BWR66"/>
      <c r="BWS66"/>
      <c r="BWT66"/>
      <c r="BWU66"/>
      <c r="BWV66"/>
      <c r="BWW66"/>
      <c r="BWX66"/>
      <c r="BWY66"/>
      <c r="BWZ66"/>
      <c r="BXA66"/>
      <c r="BXB66"/>
      <c r="BXC66"/>
      <c r="BXD66"/>
      <c r="BXE66"/>
      <c r="BXF66"/>
      <c r="BXG66"/>
      <c r="BXH66"/>
      <c r="BXI66"/>
      <c r="BXJ66"/>
      <c r="BXK66"/>
      <c r="BXL66"/>
      <c r="BXM66"/>
      <c r="BXN66"/>
      <c r="BXO66"/>
      <c r="BXP66"/>
      <c r="BXQ66"/>
      <c r="BXR66"/>
      <c r="BXS66"/>
      <c r="BXT66"/>
      <c r="BXU66"/>
      <c r="BXV66"/>
      <c r="BXW66"/>
      <c r="BXX66"/>
      <c r="BXY66"/>
      <c r="BXZ66"/>
      <c r="BYA66"/>
      <c r="BYB66"/>
      <c r="BYC66"/>
      <c r="BYD66"/>
      <c r="BYE66"/>
      <c r="BYF66"/>
      <c r="BYG66"/>
      <c r="BYH66"/>
      <c r="BYI66"/>
      <c r="BYJ66"/>
      <c r="BYK66"/>
      <c r="BYL66"/>
      <c r="BYM66"/>
      <c r="BYN66"/>
      <c r="BYO66"/>
      <c r="BYP66"/>
      <c r="BYQ66"/>
      <c r="BYR66"/>
      <c r="BYS66"/>
      <c r="BYT66"/>
      <c r="BYU66"/>
      <c r="BYV66"/>
      <c r="BYW66"/>
      <c r="BYX66"/>
      <c r="BYY66"/>
      <c r="BYZ66"/>
      <c r="BZA66"/>
      <c r="BZB66"/>
      <c r="BZC66"/>
      <c r="BZD66"/>
      <c r="BZE66"/>
      <c r="BZF66"/>
      <c r="BZG66"/>
      <c r="BZH66"/>
      <c r="BZI66"/>
      <c r="BZJ66"/>
      <c r="BZK66"/>
      <c r="BZL66"/>
      <c r="BZM66"/>
      <c r="BZN66"/>
      <c r="BZO66"/>
      <c r="BZP66"/>
      <c r="BZQ66"/>
      <c r="BZR66"/>
      <c r="BZS66"/>
      <c r="BZT66"/>
      <c r="BZU66"/>
      <c r="BZV66"/>
      <c r="BZW66"/>
      <c r="BZX66"/>
      <c r="BZY66"/>
      <c r="BZZ66"/>
      <c r="CAA66"/>
      <c r="CAB66"/>
      <c r="CAC66"/>
      <c r="CAD66"/>
      <c r="CAE66"/>
      <c r="CAF66"/>
      <c r="CAG66"/>
      <c r="CAH66"/>
      <c r="CAI66"/>
      <c r="CAJ66"/>
      <c r="CAK66"/>
      <c r="CAL66"/>
      <c r="CAM66"/>
      <c r="CAN66"/>
      <c r="CAO66"/>
      <c r="CAP66"/>
      <c r="CAQ66"/>
      <c r="CAR66"/>
      <c r="CAS66"/>
      <c r="CAT66"/>
      <c r="CAU66"/>
      <c r="CAV66"/>
      <c r="CAW66"/>
      <c r="CAX66"/>
      <c r="CAY66"/>
      <c r="CAZ66"/>
      <c r="CBA66"/>
      <c r="CBB66"/>
      <c r="CBC66"/>
      <c r="CBD66"/>
      <c r="CBE66"/>
      <c r="CBF66"/>
      <c r="CBG66"/>
      <c r="CBH66"/>
      <c r="CBI66"/>
      <c r="CBJ66"/>
      <c r="CBK66"/>
      <c r="CBL66"/>
      <c r="CBM66"/>
      <c r="CBN66"/>
      <c r="CBO66"/>
      <c r="CBP66"/>
      <c r="CBQ66"/>
      <c r="CBR66"/>
      <c r="CBS66"/>
      <c r="CBT66"/>
      <c r="CBU66"/>
      <c r="CBV66"/>
      <c r="CBW66"/>
      <c r="CBX66"/>
      <c r="CBY66"/>
      <c r="CBZ66"/>
      <c r="CCA66"/>
      <c r="CCB66"/>
      <c r="CCC66"/>
      <c r="CCD66"/>
      <c r="CCE66"/>
      <c r="CCF66"/>
      <c r="CCG66"/>
      <c r="CCH66"/>
      <c r="CCI66"/>
      <c r="CCJ66"/>
      <c r="CCK66"/>
      <c r="CCL66"/>
      <c r="CCM66"/>
      <c r="CCN66"/>
      <c r="CCO66"/>
      <c r="CCP66"/>
      <c r="CCQ66"/>
      <c r="CCR66"/>
      <c r="CCS66"/>
      <c r="CCT66"/>
      <c r="CCU66"/>
      <c r="CCV66"/>
      <c r="CCW66"/>
      <c r="CCX66"/>
      <c r="CCY66"/>
      <c r="CCZ66"/>
      <c r="CDA66"/>
      <c r="CDB66"/>
      <c r="CDC66"/>
      <c r="CDD66"/>
      <c r="CDE66"/>
      <c r="CDF66"/>
      <c r="CDG66"/>
      <c r="CDH66"/>
      <c r="CDI66"/>
      <c r="CDJ66"/>
      <c r="CDK66"/>
      <c r="CDL66"/>
      <c r="CDM66"/>
      <c r="CDN66"/>
      <c r="CDO66"/>
      <c r="CDP66"/>
      <c r="CDQ66"/>
      <c r="CDR66"/>
      <c r="CDS66"/>
      <c r="CDT66"/>
      <c r="CDU66"/>
      <c r="CDV66"/>
      <c r="CDW66"/>
      <c r="CDX66"/>
      <c r="CDY66"/>
      <c r="CDZ66"/>
      <c r="CEA66"/>
      <c r="CEB66"/>
      <c r="CEC66"/>
      <c r="CED66"/>
      <c r="CEE66"/>
      <c r="CEF66"/>
      <c r="CEG66"/>
      <c r="CEH66"/>
      <c r="CEI66"/>
      <c r="CEJ66"/>
      <c r="CEK66"/>
      <c r="CEL66"/>
      <c r="CEM66"/>
      <c r="CEN66"/>
      <c r="CEO66"/>
      <c r="CEP66"/>
      <c r="CEQ66"/>
      <c r="CER66"/>
      <c r="CES66"/>
      <c r="CET66"/>
      <c r="CEU66"/>
      <c r="CEV66"/>
      <c r="CEW66"/>
      <c r="CEX66"/>
      <c r="CEY66"/>
      <c r="CEZ66"/>
      <c r="CFA66"/>
      <c r="CFB66"/>
      <c r="CFC66"/>
      <c r="CFD66"/>
      <c r="CFE66"/>
      <c r="CFF66"/>
      <c r="CFG66"/>
      <c r="CFH66"/>
      <c r="CFI66"/>
      <c r="CFJ66"/>
      <c r="CFK66"/>
      <c r="CFL66"/>
      <c r="CFM66"/>
      <c r="CFN66"/>
      <c r="CFO66"/>
      <c r="CFP66"/>
      <c r="CFQ66"/>
      <c r="CFR66"/>
      <c r="CFS66"/>
      <c r="CFT66"/>
      <c r="CFU66"/>
      <c r="CFV66"/>
      <c r="CFW66"/>
      <c r="CFX66"/>
      <c r="CFY66"/>
      <c r="CFZ66"/>
      <c r="CGA66"/>
      <c r="CGB66"/>
      <c r="CGC66"/>
      <c r="CGD66"/>
      <c r="CGE66"/>
      <c r="CGF66"/>
      <c r="CGG66"/>
      <c r="CGH66"/>
      <c r="CGI66"/>
      <c r="CGJ66"/>
      <c r="CGK66"/>
      <c r="CGL66"/>
      <c r="CGM66"/>
      <c r="CGN66"/>
      <c r="CGO66"/>
      <c r="CGP66"/>
      <c r="CGQ66"/>
      <c r="CGR66"/>
      <c r="CGS66"/>
      <c r="CGT66"/>
      <c r="CGU66"/>
      <c r="CGV66"/>
      <c r="CGW66"/>
      <c r="CGX66"/>
      <c r="CGY66"/>
      <c r="CGZ66"/>
      <c r="CHA66"/>
      <c r="CHB66"/>
      <c r="CHC66"/>
      <c r="CHD66"/>
      <c r="CHE66"/>
      <c r="CHF66"/>
      <c r="CHG66"/>
      <c r="CHH66"/>
      <c r="CHI66"/>
      <c r="CHJ66"/>
      <c r="CHK66"/>
      <c r="CHL66"/>
      <c r="CHM66"/>
      <c r="CHN66"/>
      <c r="CHO66"/>
      <c r="CHP66"/>
      <c r="CHQ66"/>
      <c r="CHR66"/>
      <c r="CHS66"/>
      <c r="CHT66"/>
      <c r="CHU66"/>
      <c r="CHV66"/>
      <c r="CHW66"/>
      <c r="CHX66"/>
      <c r="CHY66"/>
      <c r="CHZ66"/>
      <c r="CIA66"/>
      <c r="CIB66"/>
      <c r="CIC66"/>
      <c r="CID66"/>
      <c r="CIE66"/>
      <c r="CIF66"/>
      <c r="CIG66"/>
      <c r="CIH66"/>
      <c r="CII66"/>
      <c r="CIJ66"/>
      <c r="CIK66"/>
      <c r="CIL66"/>
      <c r="CIM66"/>
      <c r="CIN66"/>
      <c r="CIO66"/>
      <c r="CIP66"/>
      <c r="CIQ66"/>
      <c r="CIR66"/>
      <c r="CIS66"/>
      <c r="CIT66"/>
      <c r="CIU66"/>
      <c r="CIV66"/>
      <c r="CIW66"/>
      <c r="CIX66"/>
      <c r="CIY66"/>
      <c r="CIZ66"/>
      <c r="CJA66"/>
      <c r="CJB66"/>
      <c r="CJC66"/>
      <c r="CJD66"/>
      <c r="CJE66"/>
      <c r="CJF66"/>
      <c r="CJG66"/>
      <c r="CJH66"/>
      <c r="CJI66"/>
      <c r="CJJ66"/>
      <c r="CJK66"/>
      <c r="CJL66"/>
      <c r="CJM66"/>
      <c r="CJN66"/>
      <c r="CJO66"/>
      <c r="CJP66"/>
      <c r="CJQ66"/>
      <c r="CJR66"/>
      <c r="CJS66"/>
      <c r="CJT66"/>
      <c r="CJU66"/>
      <c r="CJV66"/>
      <c r="CJW66"/>
      <c r="CJX66"/>
      <c r="CJY66"/>
      <c r="CJZ66"/>
      <c r="CKA66"/>
      <c r="CKB66"/>
      <c r="CKC66"/>
      <c r="CKD66"/>
      <c r="CKE66"/>
      <c r="CKF66"/>
      <c r="CKG66"/>
      <c r="CKH66"/>
      <c r="CKI66"/>
      <c r="CKJ66"/>
      <c r="CKK66"/>
      <c r="CKL66"/>
      <c r="CKM66"/>
      <c r="CKN66"/>
      <c r="CKO66"/>
      <c r="CKP66"/>
      <c r="CKQ66"/>
      <c r="CKR66"/>
      <c r="CKS66"/>
      <c r="CKT66"/>
      <c r="CKU66"/>
      <c r="CKV66"/>
      <c r="CKW66"/>
      <c r="CKX66"/>
      <c r="CKY66"/>
      <c r="CKZ66"/>
      <c r="CLA66"/>
      <c r="CLB66"/>
      <c r="CLC66"/>
      <c r="CLD66"/>
      <c r="CLE66"/>
      <c r="CLF66"/>
      <c r="CLG66"/>
      <c r="CLH66"/>
      <c r="CLI66"/>
      <c r="CLJ66"/>
      <c r="CLK66"/>
      <c r="CLL66"/>
      <c r="CLM66"/>
      <c r="CLN66"/>
      <c r="CLO66"/>
      <c r="CLP66"/>
      <c r="CLQ66"/>
      <c r="CLR66"/>
      <c r="CLS66"/>
      <c r="CLT66"/>
      <c r="CLU66"/>
      <c r="CLV66"/>
      <c r="CLW66"/>
      <c r="CLX66"/>
      <c r="CLY66"/>
      <c r="CLZ66"/>
      <c r="CMA66"/>
      <c r="CMB66"/>
      <c r="CMC66"/>
      <c r="CMD66"/>
      <c r="CME66"/>
      <c r="CMF66"/>
      <c r="CMG66"/>
      <c r="CMH66"/>
      <c r="CMI66"/>
      <c r="CMJ66"/>
      <c r="CMK66"/>
      <c r="CML66"/>
      <c r="CMM66"/>
      <c r="CMN66"/>
      <c r="CMO66"/>
      <c r="CMP66"/>
      <c r="CMQ66"/>
      <c r="CMR66"/>
      <c r="CMS66"/>
      <c r="CMT66"/>
      <c r="CMU66"/>
      <c r="CMV66"/>
      <c r="CMW66"/>
      <c r="CMX66"/>
      <c r="CMY66"/>
      <c r="CMZ66"/>
      <c r="CNA66"/>
      <c r="CNB66"/>
      <c r="CNC66"/>
      <c r="CND66"/>
      <c r="CNE66"/>
      <c r="CNF66"/>
      <c r="CNG66"/>
      <c r="CNH66"/>
      <c r="CNI66"/>
      <c r="CNJ66"/>
      <c r="CNK66"/>
      <c r="CNL66"/>
      <c r="CNM66"/>
      <c r="CNN66"/>
      <c r="CNO66"/>
      <c r="CNP66"/>
      <c r="CNQ66"/>
      <c r="CNR66"/>
      <c r="CNS66"/>
      <c r="CNT66"/>
      <c r="CNU66"/>
      <c r="CNV66"/>
      <c r="CNW66"/>
      <c r="CNX66"/>
      <c r="CNY66"/>
      <c r="CNZ66"/>
      <c r="COA66"/>
      <c r="COB66"/>
      <c r="COC66"/>
      <c r="COD66"/>
      <c r="COE66"/>
      <c r="COF66"/>
      <c r="COG66"/>
      <c r="COH66"/>
      <c r="COI66"/>
      <c r="COJ66"/>
      <c r="COK66"/>
      <c r="COL66"/>
      <c r="COM66"/>
      <c r="CON66"/>
      <c r="COO66"/>
      <c r="COP66"/>
      <c r="COQ66"/>
      <c r="COR66"/>
      <c r="COS66"/>
      <c r="COT66"/>
      <c r="COU66"/>
      <c r="COV66"/>
      <c r="COW66"/>
      <c r="COX66"/>
      <c r="COY66"/>
      <c r="COZ66"/>
      <c r="CPA66"/>
      <c r="CPB66"/>
      <c r="CPC66"/>
      <c r="CPD66"/>
      <c r="CPE66"/>
      <c r="CPF66"/>
      <c r="CPG66"/>
      <c r="CPH66"/>
      <c r="CPI66"/>
      <c r="CPJ66"/>
      <c r="CPK66"/>
      <c r="CPL66"/>
      <c r="CPM66"/>
      <c r="CPN66"/>
      <c r="CPO66"/>
      <c r="CPP66"/>
      <c r="CPQ66"/>
      <c r="CPR66"/>
      <c r="CPS66"/>
      <c r="CPT66"/>
      <c r="CPU66"/>
      <c r="CPV66"/>
      <c r="CPW66"/>
      <c r="CPX66"/>
      <c r="CPY66"/>
      <c r="CPZ66"/>
      <c r="CQA66"/>
      <c r="CQB66"/>
      <c r="CQC66"/>
      <c r="CQD66"/>
      <c r="CQE66"/>
      <c r="CQF66"/>
      <c r="CQG66"/>
      <c r="CQH66"/>
      <c r="CQI66"/>
      <c r="CQJ66"/>
      <c r="CQK66"/>
      <c r="CQL66"/>
      <c r="CQM66"/>
      <c r="CQN66"/>
      <c r="CQO66"/>
      <c r="CQP66"/>
      <c r="CQQ66"/>
      <c r="CQR66"/>
      <c r="CQS66"/>
      <c r="CQT66"/>
      <c r="CQU66"/>
      <c r="CQV66"/>
      <c r="CQW66"/>
      <c r="CQX66"/>
      <c r="CQY66"/>
      <c r="CQZ66"/>
      <c r="CRA66"/>
      <c r="CRB66"/>
      <c r="CRC66"/>
      <c r="CRD66"/>
      <c r="CRE66"/>
      <c r="CRF66"/>
      <c r="CRG66"/>
      <c r="CRH66"/>
      <c r="CRI66"/>
      <c r="CRJ66"/>
      <c r="CRK66"/>
      <c r="CRL66"/>
      <c r="CRM66"/>
      <c r="CRN66"/>
      <c r="CRO66"/>
      <c r="CRP66"/>
      <c r="CRQ66"/>
      <c r="CRR66"/>
      <c r="CRS66"/>
      <c r="CRT66"/>
      <c r="CRU66"/>
      <c r="CRV66"/>
      <c r="CRW66"/>
      <c r="CRX66"/>
      <c r="CRY66"/>
      <c r="CRZ66"/>
      <c r="CSA66"/>
      <c r="CSB66"/>
      <c r="CSC66"/>
      <c r="CSD66"/>
      <c r="CSE66"/>
      <c r="CSF66"/>
      <c r="CSG66"/>
      <c r="CSH66"/>
      <c r="CSI66"/>
      <c r="CSJ66"/>
      <c r="CSK66"/>
      <c r="CSL66"/>
      <c r="CSM66"/>
      <c r="CSN66"/>
      <c r="CSO66"/>
      <c r="CSP66"/>
      <c r="CSQ66"/>
      <c r="CSR66"/>
      <c r="CSS66"/>
      <c r="CST66"/>
      <c r="CSU66"/>
      <c r="CSV66"/>
      <c r="CSW66"/>
      <c r="CSX66"/>
      <c r="CSY66"/>
      <c r="CSZ66"/>
      <c r="CTA66"/>
      <c r="CTB66"/>
      <c r="CTC66"/>
      <c r="CTD66"/>
      <c r="CTE66"/>
      <c r="CTF66"/>
      <c r="CTG66"/>
      <c r="CTH66"/>
      <c r="CTI66"/>
      <c r="CTJ66"/>
      <c r="CTK66"/>
      <c r="CTL66"/>
      <c r="CTM66"/>
      <c r="CTN66"/>
      <c r="CTO66"/>
      <c r="CTP66"/>
      <c r="CTQ66"/>
      <c r="CTR66"/>
      <c r="CTS66"/>
      <c r="CTT66"/>
      <c r="CTU66"/>
      <c r="CTV66"/>
      <c r="CTW66"/>
      <c r="CTX66"/>
      <c r="CTY66"/>
      <c r="CTZ66"/>
      <c r="CUA66"/>
      <c r="CUB66"/>
      <c r="CUC66"/>
      <c r="CUD66"/>
      <c r="CUE66"/>
      <c r="CUF66"/>
      <c r="CUG66"/>
      <c r="CUH66"/>
      <c r="CUI66"/>
      <c r="CUJ66"/>
      <c r="CUK66"/>
      <c r="CUL66"/>
      <c r="CUM66"/>
      <c r="CUN66"/>
      <c r="CUO66"/>
      <c r="CUP66"/>
      <c r="CUQ66"/>
      <c r="CUR66"/>
      <c r="CUS66"/>
      <c r="CUT66"/>
      <c r="CUU66"/>
      <c r="CUV66"/>
      <c r="CUW66"/>
      <c r="CUX66"/>
      <c r="CUY66"/>
      <c r="CUZ66"/>
      <c r="CVA66"/>
      <c r="CVB66"/>
      <c r="CVC66"/>
      <c r="CVD66"/>
      <c r="CVE66"/>
      <c r="CVF66"/>
      <c r="CVG66"/>
      <c r="CVH66"/>
      <c r="CVI66"/>
      <c r="CVJ66"/>
      <c r="CVK66"/>
      <c r="CVL66"/>
      <c r="CVM66"/>
      <c r="CVN66"/>
      <c r="CVO66"/>
      <c r="CVP66"/>
      <c r="CVQ66"/>
      <c r="CVR66"/>
      <c r="CVS66"/>
      <c r="CVT66"/>
      <c r="CVU66"/>
      <c r="CVV66"/>
      <c r="CVW66"/>
      <c r="CVX66"/>
      <c r="CVY66"/>
      <c r="CVZ66"/>
      <c r="CWA66"/>
      <c r="CWB66"/>
      <c r="CWC66"/>
      <c r="CWD66"/>
      <c r="CWE66"/>
      <c r="CWF66"/>
      <c r="CWG66"/>
      <c r="CWH66"/>
      <c r="CWI66"/>
      <c r="CWJ66"/>
      <c r="CWK66"/>
      <c r="CWL66"/>
      <c r="CWM66"/>
      <c r="CWN66"/>
      <c r="CWO66"/>
      <c r="CWP66"/>
      <c r="CWQ66"/>
      <c r="CWR66"/>
      <c r="CWS66"/>
      <c r="CWT66"/>
      <c r="CWU66"/>
      <c r="CWV66"/>
      <c r="CWW66"/>
      <c r="CWX66"/>
      <c r="CWY66"/>
      <c r="CWZ66"/>
      <c r="CXA66"/>
      <c r="CXB66"/>
      <c r="CXC66"/>
      <c r="CXD66"/>
      <c r="CXE66"/>
      <c r="CXF66"/>
      <c r="CXG66"/>
      <c r="CXH66"/>
      <c r="CXI66"/>
      <c r="CXJ66"/>
      <c r="CXK66"/>
      <c r="CXL66"/>
      <c r="CXM66"/>
      <c r="CXN66"/>
      <c r="CXO66"/>
      <c r="CXP66"/>
      <c r="CXQ66"/>
      <c r="CXR66"/>
      <c r="CXS66"/>
      <c r="CXT66"/>
      <c r="CXU66"/>
      <c r="CXV66"/>
      <c r="CXW66"/>
      <c r="CXX66"/>
      <c r="CXY66"/>
      <c r="CXZ66"/>
      <c r="CYA66"/>
      <c r="CYB66"/>
      <c r="CYC66"/>
      <c r="CYD66"/>
      <c r="CYE66"/>
      <c r="CYF66"/>
      <c r="CYG66"/>
      <c r="CYH66"/>
      <c r="CYI66"/>
      <c r="CYJ66"/>
      <c r="CYK66"/>
      <c r="CYL66"/>
      <c r="CYM66"/>
      <c r="CYN66"/>
      <c r="CYO66"/>
      <c r="CYP66"/>
      <c r="CYQ66"/>
      <c r="CYR66"/>
      <c r="CYS66"/>
      <c r="CYT66"/>
      <c r="CYU66"/>
      <c r="CYV66"/>
      <c r="CYW66"/>
      <c r="CYX66"/>
      <c r="CYY66"/>
      <c r="CYZ66"/>
      <c r="CZA66"/>
      <c r="CZB66"/>
      <c r="CZC66"/>
      <c r="CZD66"/>
      <c r="CZE66"/>
      <c r="CZF66"/>
      <c r="CZG66"/>
      <c r="CZH66"/>
      <c r="CZI66"/>
      <c r="CZJ66"/>
      <c r="CZK66"/>
      <c r="CZL66"/>
      <c r="CZM66"/>
      <c r="CZN66"/>
      <c r="CZO66"/>
      <c r="CZP66"/>
      <c r="CZQ66"/>
      <c r="CZR66"/>
      <c r="CZS66"/>
      <c r="CZT66"/>
      <c r="CZU66"/>
      <c r="CZV66"/>
      <c r="CZW66"/>
      <c r="CZX66"/>
      <c r="CZY66"/>
      <c r="CZZ66"/>
      <c r="DAA66"/>
      <c r="DAB66"/>
      <c r="DAC66"/>
      <c r="DAD66"/>
      <c r="DAE66"/>
      <c r="DAF66"/>
      <c r="DAG66"/>
      <c r="DAH66"/>
      <c r="DAI66"/>
      <c r="DAJ66"/>
      <c r="DAK66"/>
      <c r="DAL66"/>
      <c r="DAM66"/>
      <c r="DAN66"/>
      <c r="DAO66"/>
      <c r="DAP66"/>
      <c r="DAQ66"/>
      <c r="DAR66"/>
      <c r="DAS66"/>
      <c r="DAT66"/>
      <c r="DAU66"/>
      <c r="DAV66"/>
      <c r="DAW66"/>
      <c r="DAX66"/>
      <c r="DAY66"/>
      <c r="DAZ66"/>
      <c r="DBA66"/>
      <c r="DBB66"/>
      <c r="DBC66"/>
      <c r="DBD66"/>
      <c r="DBE66"/>
      <c r="DBF66"/>
      <c r="DBG66"/>
      <c r="DBH66"/>
      <c r="DBI66"/>
      <c r="DBJ66"/>
      <c r="DBK66"/>
      <c r="DBL66"/>
      <c r="DBM66"/>
      <c r="DBN66"/>
      <c r="DBO66"/>
      <c r="DBP66"/>
      <c r="DBQ66"/>
      <c r="DBR66"/>
      <c r="DBS66"/>
      <c r="DBT66"/>
      <c r="DBU66"/>
      <c r="DBV66"/>
      <c r="DBW66"/>
      <c r="DBX66"/>
      <c r="DBY66"/>
      <c r="DBZ66"/>
      <c r="DCA66"/>
      <c r="DCB66"/>
      <c r="DCC66"/>
      <c r="DCD66"/>
      <c r="DCE66"/>
      <c r="DCF66"/>
      <c r="DCG66"/>
      <c r="DCH66"/>
      <c r="DCI66"/>
      <c r="DCJ66"/>
      <c r="DCK66"/>
      <c r="DCL66"/>
      <c r="DCM66"/>
      <c r="DCN66"/>
      <c r="DCO66"/>
      <c r="DCP66"/>
      <c r="DCQ66"/>
      <c r="DCR66"/>
      <c r="DCS66"/>
      <c r="DCT66"/>
      <c r="DCU66"/>
      <c r="DCV66"/>
      <c r="DCW66"/>
      <c r="DCX66"/>
      <c r="DCY66"/>
      <c r="DCZ66"/>
      <c r="DDA66"/>
      <c r="DDB66"/>
      <c r="DDC66"/>
      <c r="DDD66"/>
      <c r="DDE66"/>
      <c r="DDF66"/>
      <c r="DDG66"/>
      <c r="DDH66"/>
      <c r="DDI66"/>
      <c r="DDJ66"/>
      <c r="DDK66"/>
      <c r="DDL66"/>
      <c r="DDM66"/>
      <c r="DDN66"/>
      <c r="DDO66"/>
      <c r="DDP66"/>
      <c r="DDQ66"/>
      <c r="DDR66"/>
      <c r="DDS66"/>
      <c r="DDT66"/>
      <c r="DDU66"/>
      <c r="DDV66"/>
      <c r="DDW66"/>
      <c r="DDX66"/>
      <c r="DDY66"/>
      <c r="DDZ66"/>
      <c r="DEA66"/>
      <c r="DEB66"/>
      <c r="DEC66"/>
      <c r="DED66"/>
      <c r="DEE66"/>
      <c r="DEF66"/>
      <c r="DEG66"/>
      <c r="DEH66"/>
      <c r="DEI66"/>
      <c r="DEJ66"/>
      <c r="DEK66"/>
      <c r="DEL66"/>
      <c r="DEM66"/>
      <c r="DEN66"/>
      <c r="DEO66"/>
      <c r="DEP66"/>
      <c r="DEQ66"/>
      <c r="DER66"/>
      <c r="DES66"/>
      <c r="DET66"/>
      <c r="DEU66"/>
      <c r="DEV66"/>
      <c r="DEW66"/>
      <c r="DEX66"/>
      <c r="DEY66"/>
      <c r="DEZ66"/>
      <c r="DFA66"/>
      <c r="DFB66"/>
      <c r="DFC66"/>
      <c r="DFD66"/>
      <c r="DFE66"/>
      <c r="DFF66"/>
      <c r="DFG66"/>
      <c r="DFH66"/>
      <c r="DFI66"/>
      <c r="DFJ66"/>
      <c r="DFK66"/>
      <c r="DFL66"/>
      <c r="DFM66"/>
      <c r="DFN66"/>
      <c r="DFO66"/>
      <c r="DFP66"/>
      <c r="DFQ66"/>
      <c r="DFR66"/>
      <c r="DFS66"/>
      <c r="DFT66"/>
      <c r="DFU66"/>
      <c r="DFV66"/>
      <c r="DFW66"/>
      <c r="DFX66"/>
      <c r="DFY66"/>
      <c r="DFZ66"/>
      <c r="DGA66"/>
      <c r="DGB66"/>
      <c r="DGC66"/>
      <c r="DGD66"/>
      <c r="DGE66"/>
      <c r="DGF66"/>
      <c r="DGG66"/>
      <c r="DGH66"/>
      <c r="DGI66"/>
      <c r="DGJ66"/>
      <c r="DGK66"/>
      <c r="DGL66"/>
      <c r="DGM66"/>
      <c r="DGN66"/>
      <c r="DGO66"/>
      <c r="DGP66"/>
      <c r="DGQ66"/>
      <c r="DGR66"/>
      <c r="DGS66"/>
      <c r="DGT66"/>
      <c r="DGU66"/>
      <c r="DGV66"/>
      <c r="DGW66"/>
      <c r="DGX66"/>
      <c r="DGY66"/>
      <c r="DGZ66"/>
      <c r="DHA66"/>
      <c r="DHB66"/>
      <c r="DHC66"/>
      <c r="DHD66"/>
      <c r="DHE66"/>
      <c r="DHF66"/>
      <c r="DHG66"/>
      <c r="DHH66"/>
      <c r="DHI66"/>
      <c r="DHJ66"/>
      <c r="DHK66"/>
      <c r="DHL66"/>
      <c r="DHM66"/>
      <c r="DHN66"/>
      <c r="DHO66"/>
      <c r="DHP66"/>
      <c r="DHQ66"/>
      <c r="DHR66"/>
      <c r="DHS66"/>
      <c r="DHT66"/>
      <c r="DHU66"/>
      <c r="DHV66"/>
      <c r="DHW66"/>
      <c r="DHX66"/>
      <c r="DHY66"/>
      <c r="DHZ66"/>
      <c r="DIA66"/>
      <c r="DIB66"/>
      <c r="DIC66"/>
      <c r="DID66"/>
      <c r="DIE66"/>
      <c r="DIF66"/>
      <c r="DIG66"/>
      <c r="DIH66"/>
      <c r="DII66"/>
      <c r="DIJ66"/>
      <c r="DIK66"/>
      <c r="DIL66"/>
      <c r="DIM66"/>
      <c r="DIN66"/>
      <c r="DIO66"/>
      <c r="DIP66"/>
      <c r="DIQ66"/>
      <c r="DIR66"/>
      <c r="DIS66"/>
      <c r="DIT66"/>
      <c r="DIU66"/>
      <c r="DIV66"/>
      <c r="DIW66"/>
      <c r="DIX66"/>
      <c r="DIY66"/>
      <c r="DIZ66"/>
      <c r="DJA66"/>
      <c r="DJB66"/>
      <c r="DJC66"/>
      <c r="DJD66"/>
      <c r="DJE66"/>
      <c r="DJF66"/>
      <c r="DJG66"/>
      <c r="DJH66"/>
      <c r="DJI66"/>
      <c r="DJJ66"/>
      <c r="DJK66"/>
      <c r="DJL66"/>
      <c r="DJM66"/>
      <c r="DJN66"/>
      <c r="DJO66"/>
      <c r="DJP66"/>
      <c r="DJQ66"/>
      <c r="DJR66"/>
      <c r="DJS66"/>
      <c r="DJT66"/>
      <c r="DJU66"/>
      <c r="DJV66"/>
      <c r="DJW66"/>
      <c r="DJX66"/>
      <c r="DJY66"/>
      <c r="DJZ66"/>
      <c r="DKA66"/>
      <c r="DKB66"/>
      <c r="DKC66"/>
      <c r="DKD66"/>
      <c r="DKE66"/>
      <c r="DKF66"/>
      <c r="DKG66"/>
      <c r="DKH66"/>
      <c r="DKI66"/>
      <c r="DKJ66"/>
      <c r="DKK66"/>
      <c r="DKL66"/>
      <c r="DKM66"/>
      <c r="DKN66"/>
      <c r="DKO66"/>
      <c r="DKP66"/>
      <c r="DKQ66"/>
      <c r="DKR66"/>
      <c r="DKS66"/>
      <c r="DKT66"/>
      <c r="DKU66"/>
      <c r="DKV66"/>
      <c r="DKW66"/>
      <c r="DKX66"/>
      <c r="DKY66"/>
      <c r="DKZ66"/>
      <c r="DLA66"/>
      <c r="DLB66"/>
      <c r="DLC66"/>
      <c r="DLD66"/>
      <c r="DLE66"/>
      <c r="DLF66"/>
      <c r="DLG66"/>
      <c r="DLH66"/>
      <c r="DLI66"/>
      <c r="DLJ66"/>
      <c r="DLK66"/>
      <c r="DLL66"/>
      <c r="DLM66"/>
      <c r="DLN66"/>
      <c r="DLO66"/>
      <c r="DLP66"/>
      <c r="DLQ66"/>
      <c r="DLR66"/>
      <c r="DLS66"/>
      <c r="DLT66"/>
      <c r="DLU66"/>
      <c r="DLV66"/>
      <c r="DLW66"/>
      <c r="DLX66"/>
      <c r="DLY66"/>
      <c r="DLZ66"/>
      <c r="DMA66"/>
      <c r="DMB66"/>
      <c r="DMC66"/>
      <c r="DMD66"/>
      <c r="DME66"/>
      <c r="DMF66"/>
      <c r="DMG66"/>
      <c r="DMH66"/>
      <c r="DMI66"/>
      <c r="DMJ66"/>
      <c r="DMK66"/>
      <c r="DML66"/>
      <c r="DMM66"/>
      <c r="DMN66"/>
      <c r="DMO66"/>
      <c r="DMP66"/>
      <c r="DMQ66"/>
      <c r="DMR66"/>
      <c r="DMS66"/>
      <c r="DMT66"/>
      <c r="DMU66"/>
      <c r="DMV66"/>
      <c r="DMW66"/>
      <c r="DMX66"/>
      <c r="DMY66"/>
      <c r="DMZ66"/>
      <c r="DNA66"/>
      <c r="DNB66"/>
      <c r="DNC66"/>
      <c r="DND66"/>
      <c r="DNE66"/>
      <c r="DNF66"/>
      <c r="DNG66"/>
      <c r="DNH66"/>
      <c r="DNI66"/>
      <c r="DNJ66"/>
      <c r="DNK66"/>
      <c r="DNL66"/>
      <c r="DNM66"/>
      <c r="DNN66"/>
      <c r="DNO66"/>
      <c r="DNP66"/>
      <c r="DNQ66"/>
      <c r="DNR66"/>
      <c r="DNS66"/>
      <c r="DNT66"/>
      <c r="DNU66"/>
      <c r="DNV66"/>
      <c r="DNW66"/>
      <c r="DNX66"/>
      <c r="DNY66"/>
      <c r="DNZ66"/>
      <c r="DOA66"/>
      <c r="DOB66"/>
      <c r="DOC66"/>
      <c r="DOD66"/>
      <c r="DOE66"/>
      <c r="DOF66"/>
      <c r="DOG66"/>
      <c r="DOH66"/>
      <c r="DOI66"/>
      <c r="DOJ66"/>
      <c r="DOK66"/>
      <c r="DOL66"/>
      <c r="DOM66"/>
      <c r="DON66"/>
      <c r="DOO66"/>
      <c r="DOP66"/>
      <c r="DOQ66"/>
      <c r="DOR66"/>
      <c r="DOS66"/>
      <c r="DOT66"/>
      <c r="DOU66"/>
      <c r="DOV66"/>
      <c r="DOW66"/>
      <c r="DOX66"/>
      <c r="DOY66"/>
      <c r="DOZ66"/>
      <c r="DPA66"/>
      <c r="DPB66"/>
      <c r="DPC66"/>
      <c r="DPD66"/>
      <c r="DPE66"/>
      <c r="DPF66"/>
      <c r="DPG66"/>
      <c r="DPH66"/>
      <c r="DPI66"/>
      <c r="DPJ66"/>
      <c r="DPK66"/>
      <c r="DPL66"/>
      <c r="DPM66"/>
      <c r="DPN66"/>
      <c r="DPO66"/>
      <c r="DPP66"/>
      <c r="DPQ66"/>
      <c r="DPR66"/>
      <c r="DPS66"/>
      <c r="DPT66"/>
      <c r="DPU66"/>
      <c r="DPV66"/>
      <c r="DPW66"/>
      <c r="DPX66"/>
      <c r="DPY66"/>
      <c r="DPZ66"/>
      <c r="DQA66"/>
      <c r="DQB66"/>
      <c r="DQC66"/>
      <c r="DQD66"/>
      <c r="DQE66"/>
      <c r="DQF66"/>
      <c r="DQG66"/>
      <c r="DQH66"/>
      <c r="DQI66"/>
      <c r="DQJ66"/>
      <c r="DQK66"/>
      <c r="DQL66"/>
      <c r="DQM66"/>
      <c r="DQN66"/>
      <c r="DQO66"/>
      <c r="DQP66"/>
      <c r="DQQ66"/>
      <c r="DQR66"/>
      <c r="DQS66"/>
      <c r="DQT66"/>
      <c r="DQU66"/>
      <c r="DQV66"/>
      <c r="DQW66"/>
      <c r="DQX66"/>
      <c r="DQY66"/>
      <c r="DQZ66"/>
      <c r="DRA66"/>
      <c r="DRB66"/>
      <c r="DRC66"/>
      <c r="DRD66"/>
      <c r="DRE66"/>
      <c r="DRF66"/>
      <c r="DRG66"/>
      <c r="DRH66"/>
      <c r="DRI66"/>
      <c r="DRJ66"/>
      <c r="DRK66"/>
      <c r="DRL66"/>
      <c r="DRM66"/>
      <c r="DRN66"/>
      <c r="DRO66"/>
      <c r="DRP66"/>
      <c r="DRQ66"/>
      <c r="DRR66"/>
      <c r="DRS66"/>
      <c r="DRT66"/>
      <c r="DRU66"/>
      <c r="DRV66"/>
      <c r="DRW66"/>
      <c r="DRX66"/>
      <c r="DRY66"/>
      <c r="DRZ66"/>
      <c r="DSA66"/>
      <c r="DSB66"/>
      <c r="DSC66"/>
      <c r="DSD66"/>
      <c r="DSE66"/>
      <c r="DSF66"/>
      <c r="DSG66"/>
      <c r="DSH66"/>
      <c r="DSI66"/>
      <c r="DSJ66"/>
      <c r="DSK66"/>
      <c r="DSL66"/>
      <c r="DSM66"/>
      <c r="DSN66"/>
      <c r="DSO66"/>
      <c r="DSP66"/>
      <c r="DSQ66"/>
      <c r="DSR66"/>
      <c r="DSS66"/>
      <c r="DST66"/>
      <c r="DSU66"/>
      <c r="DSV66"/>
      <c r="DSW66"/>
      <c r="DSX66"/>
      <c r="DSY66"/>
      <c r="DSZ66"/>
      <c r="DTA66"/>
      <c r="DTB66"/>
      <c r="DTC66"/>
      <c r="DTD66"/>
      <c r="DTE66"/>
      <c r="DTF66"/>
      <c r="DTG66"/>
      <c r="DTH66"/>
      <c r="DTI66"/>
      <c r="DTJ66"/>
      <c r="DTK66"/>
      <c r="DTL66"/>
      <c r="DTM66"/>
      <c r="DTN66"/>
      <c r="DTO66"/>
      <c r="DTP66"/>
      <c r="DTQ66"/>
      <c r="DTR66"/>
      <c r="DTS66"/>
      <c r="DTT66"/>
      <c r="DTU66"/>
      <c r="DTV66"/>
      <c r="DTW66"/>
      <c r="DTX66"/>
      <c r="DTY66"/>
      <c r="DTZ66"/>
      <c r="DUA66"/>
      <c r="DUB66"/>
      <c r="DUC66"/>
      <c r="DUD66"/>
      <c r="DUE66"/>
      <c r="DUF66"/>
      <c r="DUG66"/>
      <c r="DUH66"/>
      <c r="DUI66"/>
      <c r="DUJ66"/>
      <c r="DUK66"/>
      <c r="DUL66"/>
      <c r="DUM66"/>
      <c r="DUN66"/>
      <c r="DUO66"/>
      <c r="DUP66"/>
      <c r="DUQ66"/>
      <c r="DUR66"/>
      <c r="DUS66"/>
      <c r="DUT66"/>
      <c r="DUU66"/>
      <c r="DUV66"/>
      <c r="DUW66"/>
      <c r="DUX66"/>
      <c r="DUY66"/>
      <c r="DUZ66"/>
      <c r="DVA66"/>
      <c r="DVB66"/>
      <c r="DVC66"/>
      <c r="DVD66"/>
      <c r="DVE66"/>
      <c r="DVF66"/>
      <c r="DVG66"/>
      <c r="DVH66"/>
      <c r="DVI66"/>
      <c r="DVJ66"/>
      <c r="DVK66"/>
      <c r="DVL66"/>
      <c r="DVM66"/>
      <c r="DVN66"/>
      <c r="DVO66"/>
      <c r="DVP66"/>
      <c r="DVQ66"/>
      <c r="DVR66"/>
      <c r="DVS66"/>
      <c r="DVT66"/>
      <c r="DVU66"/>
      <c r="DVV66"/>
      <c r="DVW66"/>
      <c r="DVX66"/>
      <c r="DVY66"/>
      <c r="DVZ66"/>
      <c r="DWA66"/>
      <c r="DWB66"/>
      <c r="DWC66"/>
      <c r="DWD66"/>
      <c r="DWE66"/>
      <c r="DWF66"/>
      <c r="DWG66"/>
      <c r="DWH66"/>
      <c r="DWI66"/>
      <c r="DWJ66"/>
      <c r="DWK66"/>
      <c r="DWL66"/>
      <c r="DWM66"/>
      <c r="DWN66"/>
      <c r="DWO66"/>
      <c r="DWP66"/>
      <c r="DWQ66"/>
      <c r="DWR66"/>
      <c r="DWS66"/>
      <c r="DWT66"/>
      <c r="DWU66"/>
      <c r="DWV66"/>
      <c r="DWW66"/>
      <c r="DWX66"/>
      <c r="DWY66"/>
      <c r="DWZ66"/>
      <c r="DXA66"/>
      <c r="DXB66"/>
      <c r="DXC66"/>
      <c r="DXD66"/>
      <c r="DXE66"/>
      <c r="DXF66"/>
      <c r="DXG66"/>
      <c r="DXH66"/>
      <c r="DXI66"/>
      <c r="DXJ66"/>
      <c r="DXK66"/>
      <c r="DXL66"/>
      <c r="DXM66"/>
      <c r="DXN66"/>
      <c r="DXO66"/>
      <c r="DXP66"/>
      <c r="DXQ66"/>
      <c r="DXR66"/>
      <c r="DXS66"/>
      <c r="DXT66"/>
      <c r="DXU66"/>
      <c r="DXV66"/>
      <c r="DXW66"/>
      <c r="DXX66"/>
      <c r="DXY66"/>
      <c r="DXZ66"/>
      <c r="DYA66"/>
      <c r="DYB66"/>
      <c r="DYC66"/>
      <c r="DYD66"/>
      <c r="DYE66"/>
      <c r="DYF66"/>
      <c r="DYG66"/>
      <c r="DYH66"/>
      <c r="DYI66"/>
      <c r="DYJ66"/>
      <c r="DYK66"/>
      <c r="DYL66"/>
      <c r="DYM66"/>
      <c r="DYN66"/>
      <c r="DYO66"/>
      <c r="DYP66"/>
      <c r="DYQ66"/>
      <c r="DYR66"/>
      <c r="DYS66"/>
      <c r="DYT66"/>
      <c r="DYU66"/>
      <c r="DYV66"/>
      <c r="DYW66"/>
      <c r="DYX66"/>
      <c r="DYY66"/>
      <c r="DYZ66"/>
      <c r="DZA66"/>
      <c r="DZB66"/>
      <c r="DZC66"/>
      <c r="DZD66"/>
      <c r="DZE66"/>
      <c r="DZF66"/>
      <c r="DZG66"/>
      <c r="DZH66"/>
      <c r="DZI66"/>
      <c r="DZJ66"/>
      <c r="DZK66"/>
      <c r="DZL66"/>
      <c r="DZM66"/>
      <c r="DZN66"/>
      <c r="DZO66"/>
      <c r="DZP66"/>
      <c r="DZQ66"/>
      <c r="DZR66"/>
      <c r="DZS66"/>
      <c r="DZT66"/>
      <c r="DZU66"/>
      <c r="DZV66"/>
      <c r="DZW66"/>
      <c r="DZX66"/>
      <c r="DZY66"/>
      <c r="DZZ66"/>
      <c r="EAA66"/>
      <c r="EAB66"/>
      <c r="EAC66"/>
      <c r="EAD66"/>
      <c r="EAE66"/>
      <c r="EAF66"/>
      <c r="EAG66"/>
      <c r="EAH66"/>
      <c r="EAI66"/>
      <c r="EAJ66"/>
      <c r="EAK66"/>
      <c r="EAL66"/>
      <c r="EAM66"/>
      <c r="EAN66"/>
      <c r="EAO66"/>
      <c r="EAP66"/>
      <c r="EAQ66"/>
      <c r="EAR66"/>
      <c r="EAS66"/>
      <c r="EAT66"/>
      <c r="EAU66"/>
      <c r="EAV66"/>
      <c r="EAW66"/>
      <c r="EAX66"/>
      <c r="EAY66"/>
      <c r="EAZ66"/>
      <c r="EBA66"/>
      <c r="EBB66"/>
      <c r="EBC66"/>
      <c r="EBD66"/>
      <c r="EBE66"/>
      <c r="EBF66"/>
      <c r="EBG66"/>
      <c r="EBH66"/>
      <c r="EBI66"/>
      <c r="EBJ66"/>
      <c r="EBK66"/>
      <c r="EBL66"/>
      <c r="EBM66"/>
      <c r="EBN66"/>
      <c r="EBO66"/>
      <c r="EBP66"/>
      <c r="EBQ66"/>
      <c r="EBR66"/>
      <c r="EBS66"/>
      <c r="EBT66"/>
      <c r="EBU66"/>
      <c r="EBV66"/>
      <c r="EBW66"/>
      <c r="EBX66"/>
      <c r="EBY66"/>
      <c r="EBZ66"/>
      <c r="ECA66"/>
      <c r="ECB66"/>
      <c r="ECC66"/>
      <c r="ECD66"/>
      <c r="ECE66"/>
      <c r="ECF66"/>
      <c r="ECG66"/>
      <c r="ECH66"/>
      <c r="ECI66"/>
      <c r="ECJ66"/>
      <c r="ECK66"/>
      <c r="ECL66"/>
      <c r="ECM66"/>
      <c r="ECN66"/>
      <c r="ECO66"/>
      <c r="ECP66"/>
      <c r="ECQ66"/>
      <c r="ECR66"/>
      <c r="ECS66"/>
      <c r="ECT66"/>
      <c r="ECU66"/>
      <c r="ECV66"/>
      <c r="ECW66"/>
      <c r="ECX66"/>
      <c r="ECY66"/>
      <c r="ECZ66"/>
      <c r="EDA66"/>
      <c r="EDB66"/>
      <c r="EDC66"/>
      <c r="EDD66"/>
      <c r="EDE66"/>
      <c r="EDF66"/>
      <c r="EDG66"/>
      <c r="EDH66"/>
      <c r="EDI66"/>
      <c r="EDJ66"/>
      <c r="EDK66"/>
      <c r="EDL66"/>
      <c r="EDM66"/>
      <c r="EDN66"/>
      <c r="EDO66"/>
      <c r="EDP66"/>
      <c r="EDQ66"/>
      <c r="EDR66"/>
      <c r="EDS66"/>
      <c r="EDT66"/>
      <c r="EDU66"/>
      <c r="EDV66"/>
      <c r="EDW66"/>
      <c r="EDX66"/>
      <c r="EDY66"/>
      <c r="EDZ66"/>
      <c r="EEA66"/>
      <c r="EEB66"/>
      <c r="EEC66"/>
      <c r="EED66"/>
      <c r="EEE66"/>
      <c r="EEF66"/>
      <c r="EEG66"/>
      <c r="EEH66"/>
      <c r="EEI66"/>
      <c r="EEJ66"/>
      <c r="EEK66"/>
      <c r="EEL66"/>
      <c r="EEM66"/>
      <c r="EEN66"/>
      <c r="EEO66"/>
      <c r="EEP66"/>
      <c r="EEQ66"/>
      <c r="EER66"/>
      <c r="EES66"/>
      <c r="EET66"/>
      <c r="EEU66"/>
      <c r="EEV66"/>
      <c r="EEW66"/>
      <c r="EEX66"/>
      <c r="EEY66"/>
      <c r="EEZ66"/>
      <c r="EFA66"/>
      <c r="EFB66"/>
      <c r="EFC66"/>
      <c r="EFD66"/>
      <c r="EFE66"/>
      <c r="EFF66"/>
      <c r="EFG66"/>
      <c r="EFH66"/>
      <c r="EFI66"/>
      <c r="EFJ66"/>
      <c r="EFK66"/>
      <c r="EFL66"/>
      <c r="EFM66"/>
      <c r="EFN66"/>
      <c r="EFO66"/>
      <c r="EFP66"/>
      <c r="EFQ66"/>
      <c r="EFR66"/>
      <c r="EFS66"/>
      <c r="EFT66"/>
      <c r="EFU66"/>
      <c r="EFV66"/>
      <c r="EFW66"/>
      <c r="EFX66"/>
      <c r="EFY66"/>
      <c r="EFZ66"/>
      <c r="EGA66"/>
      <c r="EGB66"/>
      <c r="EGC66"/>
      <c r="EGD66"/>
      <c r="EGE66"/>
      <c r="EGF66"/>
      <c r="EGG66"/>
      <c r="EGH66"/>
      <c r="EGI66"/>
      <c r="EGJ66"/>
      <c r="EGK66"/>
      <c r="EGL66"/>
      <c r="EGM66"/>
      <c r="EGN66"/>
      <c r="EGO66"/>
      <c r="EGP66"/>
      <c r="EGQ66"/>
      <c r="EGR66"/>
      <c r="EGS66"/>
      <c r="EGT66"/>
      <c r="EGU66"/>
      <c r="EGV66"/>
      <c r="EGW66"/>
      <c r="EGX66"/>
      <c r="EGY66"/>
      <c r="EGZ66"/>
      <c r="EHA66"/>
      <c r="EHB66"/>
      <c r="EHC66"/>
      <c r="EHD66"/>
      <c r="EHE66"/>
      <c r="EHF66"/>
      <c r="EHG66"/>
      <c r="EHH66"/>
      <c r="EHI66"/>
      <c r="EHJ66"/>
      <c r="EHK66"/>
      <c r="EHL66"/>
      <c r="EHM66"/>
      <c r="EHN66"/>
      <c r="EHO66"/>
      <c r="EHP66"/>
      <c r="EHQ66"/>
      <c r="EHR66"/>
      <c r="EHS66"/>
      <c r="EHT66"/>
      <c r="EHU66"/>
      <c r="EHV66"/>
      <c r="EHW66"/>
      <c r="EHX66"/>
      <c r="EHY66"/>
      <c r="EHZ66"/>
      <c r="EIA66"/>
      <c r="EIB66"/>
      <c r="EIC66"/>
      <c r="EID66"/>
      <c r="EIE66"/>
      <c r="EIF66"/>
      <c r="EIG66"/>
      <c r="EIH66"/>
      <c r="EII66"/>
      <c r="EIJ66"/>
      <c r="EIK66"/>
      <c r="EIL66"/>
      <c r="EIM66"/>
      <c r="EIN66"/>
      <c r="EIO66"/>
      <c r="EIP66"/>
      <c r="EIQ66"/>
      <c r="EIR66"/>
      <c r="EIS66"/>
      <c r="EIT66"/>
      <c r="EIU66"/>
      <c r="EIV66"/>
      <c r="EIW66"/>
      <c r="EIX66"/>
      <c r="EIY66"/>
      <c r="EIZ66"/>
      <c r="EJA66"/>
      <c r="EJB66"/>
      <c r="EJC66"/>
      <c r="EJD66"/>
      <c r="EJE66"/>
      <c r="EJF66"/>
      <c r="EJG66"/>
      <c r="EJH66"/>
      <c r="EJI66"/>
      <c r="EJJ66"/>
      <c r="EJK66"/>
      <c r="EJL66"/>
      <c r="EJM66"/>
      <c r="EJN66"/>
      <c r="EJO66"/>
      <c r="EJP66"/>
      <c r="EJQ66"/>
      <c r="EJR66"/>
      <c r="EJS66"/>
      <c r="EJT66"/>
      <c r="EJU66"/>
      <c r="EJV66"/>
      <c r="EJW66"/>
      <c r="EJX66"/>
      <c r="EJY66"/>
      <c r="EJZ66"/>
      <c r="EKA66"/>
      <c r="EKB66"/>
      <c r="EKC66"/>
      <c r="EKD66"/>
      <c r="EKE66"/>
      <c r="EKF66"/>
      <c r="EKG66"/>
      <c r="EKH66"/>
      <c r="EKI66"/>
      <c r="EKJ66"/>
      <c r="EKK66"/>
      <c r="EKL66"/>
      <c r="EKM66"/>
      <c r="EKN66"/>
      <c r="EKO66"/>
      <c r="EKP66"/>
      <c r="EKQ66"/>
      <c r="EKR66"/>
      <c r="EKS66"/>
      <c r="EKT66"/>
      <c r="EKU66"/>
      <c r="EKV66"/>
      <c r="EKW66"/>
      <c r="EKX66"/>
      <c r="EKY66"/>
      <c r="EKZ66"/>
      <c r="ELA66"/>
      <c r="ELB66"/>
      <c r="ELC66"/>
      <c r="ELD66"/>
      <c r="ELE66"/>
      <c r="ELF66"/>
      <c r="ELG66"/>
      <c r="ELH66"/>
      <c r="ELI66"/>
      <c r="ELJ66"/>
      <c r="ELK66"/>
      <c r="ELL66"/>
      <c r="ELM66"/>
      <c r="ELN66"/>
      <c r="ELO66"/>
      <c r="ELP66"/>
      <c r="ELQ66"/>
      <c r="ELR66"/>
      <c r="ELS66"/>
      <c r="ELT66"/>
      <c r="ELU66"/>
      <c r="ELV66"/>
      <c r="ELW66"/>
      <c r="ELX66"/>
      <c r="ELY66"/>
      <c r="ELZ66"/>
      <c r="EMA66"/>
      <c r="EMB66"/>
      <c r="EMC66"/>
      <c r="EMD66"/>
      <c r="EME66"/>
      <c r="EMF66"/>
      <c r="EMG66"/>
      <c r="EMH66"/>
      <c r="EMI66"/>
      <c r="EMJ66"/>
      <c r="EMK66"/>
      <c r="EML66"/>
      <c r="EMM66"/>
      <c r="EMN66"/>
      <c r="EMO66"/>
      <c r="EMP66"/>
      <c r="EMQ66"/>
      <c r="EMR66"/>
      <c r="EMS66"/>
      <c r="EMT66"/>
      <c r="EMU66"/>
      <c r="EMV66"/>
      <c r="EMW66"/>
      <c r="EMX66"/>
      <c r="EMY66"/>
      <c r="EMZ66"/>
      <c r="ENA66"/>
      <c r="ENB66"/>
      <c r="ENC66"/>
      <c r="END66"/>
      <c r="ENE66"/>
      <c r="ENF66"/>
      <c r="ENG66"/>
      <c r="ENH66"/>
      <c r="ENI66"/>
      <c r="ENJ66"/>
      <c r="ENK66"/>
      <c r="ENL66"/>
      <c r="ENM66"/>
      <c r="ENN66"/>
      <c r="ENO66"/>
      <c r="ENP66"/>
      <c r="ENQ66"/>
      <c r="ENR66"/>
      <c r="ENS66"/>
      <c r="ENT66"/>
      <c r="ENU66"/>
      <c r="ENV66"/>
      <c r="ENW66"/>
      <c r="ENX66"/>
      <c r="ENY66"/>
      <c r="ENZ66"/>
      <c r="EOA66"/>
      <c r="EOB66"/>
      <c r="EOC66"/>
      <c r="EOD66"/>
      <c r="EOE66"/>
      <c r="EOF66"/>
      <c r="EOG66"/>
      <c r="EOH66"/>
      <c r="EOI66"/>
      <c r="EOJ66"/>
      <c r="EOK66"/>
      <c r="EOL66"/>
      <c r="EOM66"/>
      <c r="EON66"/>
      <c r="EOO66"/>
      <c r="EOP66"/>
      <c r="EOQ66"/>
      <c r="EOR66"/>
      <c r="EOS66"/>
      <c r="EOT66"/>
      <c r="EOU66"/>
      <c r="EOV66"/>
      <c r="EOW66"/>
      <c r="EOX66"/>
      <c r="EOY66"/>
      <c r="EOZ66"/>
      <c r="EPA66"/>
      <c r="EPB66"/>
      <c r="EPC66"/>
      <c r="EPD66"/>
      <c r="EPE66"/>
      <c r="EPF66"/>
      <c r="EPG66"/>
      <c r="EPH66"/>
      <c r="EPI66"/>
      <c r="EPJ66"/>
      <c r="EPK66"/>
      <c r="EPL66"/>
      <c r="EPM66"/>
      <c r="EPN66"/>
      <c r="EPO66"/>
      <c r="EPP66"/>
      <c r="EPQ66"/>
      <c r="EPR66"/>
      <c r="EPS66"/>
      <c r="EPT66"/>
      <c r="EPU66"/>
      <c r="EPV66"/>
      <c r="EPW66"/>
      <c r="EPX66"/>
      <c r="EPY66"/>
      <c r="EPZ66"/>
      <c r="EQA66"/>
      <c r="EQB66"/>
      <c r="EQC66"/>
      <c r="EQD66"/>
      <c r="EQE66"/>
      <c r="EQF66"/>
      <c r="EQG66"/>
      <c r="EQH66"/>
      <c r="EQI66"/>
      <c r="EQJ66"/>
      <c r="EQK66"/>
      <c r="EQL66"/>
      <c r="EQM66"/>
      <c r="EQN66"/>
      <c r="EQO66"/>
      <c r="EQP66"/>
      <c r="EQQ66"/>
      <c r="EQR66"/>
      <c r="EQS66"/>
      <c r="EQT66"/>
      <c r="EQU66"/>
      <c r="EQV66"/>
      <c r="EQW66"/>
      <c r="EQX66"/>
      <c r="EQY66"/>
      <c r="EQZ66"/>
      <c r="ERA66"/>
      <c r="ERB66"/>
      <c r="ERC66"/>
      <c r="ERD66"/>
      <c r="ERE66"/>
      <c r="ERF66"/>
      <c r="ERG66"/>
      <c r="ERH66"/>
      <c r="ERI66"/>
      <c r="ERJ66"/>
      <c r="ERK66"/>
      <c r="ERL66"/>
      <c r="ERM66"/>
      <c r="ERN66"/>
      <c r="ERO66"/>
      <c r="ERP66"/>
      <c r="ERQ66"/>
      <c r="ERR66"/>
      <c r="ERS66"/>
      <c r="ERT66"/>
      <c r="ERU66"/>
      <c r="ERV66"/>
      <c r="ERW66"/>
      <c r="ERX66"/>
      <c r="ERY66"/>
      <c r="ERZ66"/>
      <c r="ESA66"/>
      <c r="ESB66"/>
      <c r="ESC66"/>
      <c r="ESD66"/>
      <c r="ESE66"/>
      <c r="ESF66"/>
      <c r="ESG66"/>
      <c r="ESH66"/>
      <c r="ESI66"/>
      <c r="ESJ66"/>
      <c r="ESK66"/>
      <c r="ESL66"/>
      <c r="ESM66"/>
      <c r="ESN66"/>
      <c r="ESO66"/>
      <c r="ESP66"/>
      <c r="ESQ66"/>
      <c r="ESR66"/>
      <c r="ESS66"/>
      <c r="EST66"/>
      <c r="ESU66"/>
      <c r="ESV66"/>
      <c r="ESW66"/>
      <c r="ESX66"/>
      <c r="ESY66"/>
      <c r="ESZ66"/>
      <c r="ETA66"/>
      <c r="ETB66"/>
      <c r="ETC66"/>
      <c r="ETD66"/>
      <c r="ETE66"/>
      <c r="ETF66"/>
      <c r="ETG66"/>
      <c r="ETH66"/>
      <c r="ETI66"/>
      <c r="ETJ66"/>
      <c r="ETK66"/>
      <c r="ETL66"/>
      <c r="ETM66"/>
      <c r="ETN66"/>
      <c r="ETO66"/>
      <c r="ETP66"/>
      <c r="ETQ66"/>
      <c r="ETR66"/>
      <c r="ETS66"/>
      <c r="ETT66"/>
      <c r="ETU66"/>
      <c r="ETV66"/>
      <c r="ETW66"/>
      <c r="ETX66"/>
      <c r="ETY66"/>
      <c r="ETZ66"/>
      <c r="EUA66"/>
      <c r="EUB66"/>
      <c r="EUC66"/>
      <c r="EUD66"/>
      <c r="EUE66"/>
      <c r="EUF66"/>
      <c r="EUG66"/>
      <c r="EUH66"/>
      <c r="EUI66"/>
      <c r="EUJ66"/>
      <c r="EUK66"/>
      <c r="EUL66"/>
      <c r="EUM66"/>
      <c r="EUN66"/>
      <c r="EUO66"/>
      <c r="EUP66"/>
      <c r="EUQ66"/>
      <c r="EUR66"/>
      <c r="EUS66"/>
      <c r="EUT66"/>
      <c r="EUU66"/>
      <c r="EUV66"/>
      <c r="EUW66"/>
      <c r="EUX66"/>
      <c r="EUY66"/>
      <c r="EUZ66"/>
      <c r="EVA66"/>
      <c r="EVB66"/>
      <c r="EVC66"/>
      <c r="EVD66"/>
      <c r="EVE66"/>
      <c r="EVF66"/>
      <c r="EVG66"/>
      <c r="EVH66"/>
      <c r="EVI66"/>
      <c r="EVJ66"/>
      <c r="EVK66"/>
      <c r="EVL66"/>
      <c r="EVM66"/>
      <c r="EVN66"/>
      <c r="EVO66"/>
      <c r="EVP66"/>
      <c r="EVQ66"/>
      <c r="EVR66"/>
      <c r="EVS66"/>
      <c r="EVT66"/>
      <c r="EVU66"/>
      <c r="EVV66"/>
      <c r="EVW66"/>
      <c r="EVX66"/>
      <c r="EVY66"/>
      <c r="EVZ66"/>
      <c r="EWA66"/>
      <c r="EWB66"/>
      <c r="EWC66"/>
      <c r="EWD66"/>
      <c r="EWE66"/>
      <c r="EWF66"/>
      <c r="EWG66"/>
      <c r="EWH66"/>
      <c r="EWI66"/>
      <c r="EWJ66"/>
      <c r="EWK66"/>
      <c r="EWL66"/>
      <c r="EWM66"/>
      <c r="EWN66"/>
      <c r="EWO66"/>
      <c r="EWP66"/>
      <c r="EWQ66"/>
      <c r="EWR66"/>
      <c r="EWS66"/>
      <c r="EWT66"/>
      <c r="EWU66"/>
      <c r="EWV66"/>
      <c r="EWW66"/>
      <c r="EWX66"/>
      <c r="EWY66"/>
      <c r="EWZ66"/>
      <c r="EXA66"/>
      <c r="EXB66"/>
      <c r="EXC66"/>
      <c r="EXD66"/>
      <c r="EXE66"/>
      <c r="EXF66"/>
      <c r="EXG66"/>
      <c r="EXH66"/>
      <c r="EXI66"/>
      <c r="EXJ66"/>
      <c r="EXK66"/>
      <c r="EXL66"/>
      <c r="EXM66"/>
      <c r="EXN66"/>
      <c r="EXO66"/>
      <c r="EXP66"/>
      <c r="EXQ66"/>
      <c r="EXR66"/>
      <c r="EXS66"/>
      <c r="EXT66"/>
      <c r="EXU66"/>
      <c r="EXV66"/>
      <c r="EXW66"/>
      <c r="EXX66"/>
      <c r="EXY66"/>
      <c r="EXZ66"/>
      <c r="EYA66"/>
      <c r="EYB66"/>
      <c r="EYC66"/>
      <c r="EYD66"/>
      <c r="EYE66"/>
      <c r="EYF66"/>
      <c r="EYG66"/>
      <c r="EYH66"/>
      <c r="EYI66"/>
      <c r="EYJ66"/>
      <c r="EYK66"/>
      <c r="EYL66"/>
      <c r="EYM66"/>
      <c r="EYN66"/>
      <c r="EYO66"/>
      <c r="EYP66"/>
      <c r="EYQ66"/>
      <c r="EYR66"/>
      <c r="EYS66"/>
      <c r="EYT66"/>
      <c r="EYU66"/>
      <c r="EYV66"/>
      <c r="EYW66"/>
      <c r="EYX66"/>
      <c r="EYY66"/>
      <c r="EYZ66"/>
      <c r="EZA66"/>
      <c r="EZB66"/>
      <c r="EZC66"/>
      <c r="EZD66"/>
      <c r="EZE66"/>
      <c r="EZF66"/>
      <c r="EZG66"/>
      <c r="EZH66"/>
      <c r="EZI66"/>
      <c r="EZJ66"/>
      <c r="EZK66"/>
      <c r="EZL66"/>
      <c r="EZM66"/>
      <c r="EZN66"/>
      <c r="EZO66"/>
      <c r="EZP66"/>
      <c r="EZQ66"/>
      <c r="EZR66"/>
      <c r="EZS66"/>
      <c r="EZT66"/>
      <c r="EZU66"/>
      <c r="EZV66"/>
      <c r="EZW66"/>
      <c r="EZX66"/>
      <c r="EZY66"/>
      <c r="EZZ66"/>
      <c r="FAA66"/>
      <c r="FAB66"/>
      <c r="FAC66"/>
      <c r="FAD66"/>
      <c r="FAE66"/>
      <c r="FAF66"/>
      <c r="FAG66"/>
      <c r="FAH66"/>
      <c r="FAI66"/>
      <c r="FAJ66"/>
      <c r="FAK66"/>
      <c r="FAL66"/>
      <c r="FAM66"/>
      <c r="FAN66"/>
      <c r="FAO66"/>
      <c r="FAP66"/>
      <c r="FAQ66"/>
      <c r="FAR66"/>
      <c r="FAS66"/>
      <c r="FAT66"/>
      <c r="FAU66"/>
      <c r="FAV66"/>
      <c r="FAW66"/>
      <c r="FAX66"/>
      <c r="FAY66"/>
      <c r="FAZ66"/>
      <c r="FBA66"/>
      <c r="FBB66"/>
      <c r="FBC66"/>
      <c r="FBD66"/>
      <c r="FBE66"/>
      <c r="FBF66"/>
      <c r="FBG66"/>
      <c r="FBH66"/>
      <c r="FBI66"/>
      <c r="FBJ66"/>
      <c r="FBK66"/>
      <c r="FBL66"/>
      <c r="FBM66"/>
      <c r="FBN66"/>
      <c r="FBO66"/>
      <c r="FBP66"/>
      <c r="FBQ66"/>
      <c r="FBR66"/>
      <c r="FBS66"/>
      <c r="FBT66"/>
      <c r="FBU66"/>
      <c r="FBV66"/>
      <c r="FBW66"/>
      <c r="FBX66"/>
      <c r="FBY66"/>
      <c r="FBZ66"/>
      <c r="FCA66"/>
      <c r="FCB66"/>
      <c r="FCC66"/>
      <c r="FCD66"/>
      <c r="FCE66"/>
      <c r="FCF66"/>
      <c r="FCG66"/>
      <c r="FCH66"/>
      <c r="FCI66"/>
      <c r="FCJ66"/>
      <c r="FCK66"/>
      <c r="FCL66"/>
      <c r="FCM66"/>
      <c r="FCN66"/>
      <c r="FCO66"/>
      <c r="FCP66"/>
      <c r="FCQ66"/>
      <c r="FCR66"/>
      <c r="FCS66"/>
      <c r="FCT66"/>
      <c r="FCU66"/>
      <c r="FCV66"/>
      <c r="FCW66"/>
      <c r="FCX66"/>
      <c r="FCY66"/>
      <c r="FCZ66"/>
      <c r="FDA66"/>
      <c r="FDB66"/>
      <c r="FDC66"/>
      <c r="FDD66"/>
      <c r="FDE66"/>
      <c r="FDF66"/>
      <c r="FDG66"/>
      <c r="FDH66"/>
      <c r="FDI66"/>
      <c r="FDJ66"/>
      <c r="FDK66"/>
      <c r="FDL66"/>
      <c r="FDM66"/>
      <c r="FDN66"/>
      <c r="FDO66"/>
      <c r="FDP66"/>
      <c r="FDQ66"/>
      <c r="FDR66"/>
      <c r="FDS66"/>
      <c r="FDT66"/>
      <c r="FDU66"/>
      <c r="FDV66"/>
      <c r="FDW66"/>
      <c r="FDX66"/>
      <c r="FDY66"/>
      <c r="FDZ66"/>
      <c r="FEA66"/>
      <c r="FEB66"/>
      <c r="FEC66"/>
      <c r="FED66"/>
      <c r="FEE66"/>
      <c r="FEF66"/>
      <c r="FEG66"/>
      <c r="FEH66"/>
      <c r="FEI66"/>
      <c r="FEJ66"/>
      <c r="FEK66"/>
      <c r="FEL66"/>
      <c r="FEM66"/>
      <c r="FEN66"/>
      <c r="FEO66"/>
      <c r="FEP66"/>
      <c r="FEQ66"/>
      <c r="FER66"/>
      <c r="FES66"/>
      <c r="FET66"/>
      <c r="FEU66"/>
      <c r="FEV66"/>
      <c r="FEW66"/>
      <c r="FEX66"/>
      <c r="FEY66"/>
      <c r="FEZ66"/>
      <c r="FFA66"/>
      <c r="FFB66"/>
      <c r="FFC66"/>
      <c r="FFD66"/>
      <c r="FFE66"/>
      <c r="FFF66"/>
      <c r="FFG66"/>
      <c r="FFH66"/>
      <c r="FFI66"/>
      <c r="FFJ66"/>
      <c r="FFK66"/>
      <c r="FFL66"/>
      <c r="FFM66"/>
      <c r="FFN66"/>
      <c r="FFO66"/>
      <c r="FFP66"/>
      <c r="FFQ66"/>
      <c r="FFR66"/>
      <c r="FFS66"/>
      <c r="FFT66"/>
      <c r="FFU66"/>
      <c r="FFV66"/>
      <c r="FFW66"/>
      <c r="FFX66"/>
      <c r="FFY66"/>
      <c r="FFZ66"/>
      <c r="FGA66"/>
      <c r="FGB66"/>
      <c r="FGC66"/>
      <c r="FGD66"/>
      <c r="FGE66"/>
      <c r="FGF66"/>
      <c r="FGG66"/>
      <c r="FGH66"/>
      <c r="FGI66"/>
      <c r="FGJ66"/>
      <c r="FGK66"/>
      <c r="FGL66"/>
      <c r="FGM66"/>
      <c r="FGN66"/>
      <c r="FGO66"/>
      <c r="FGP66"/>
      <c r="FGQ66"/>
      <c r="FGR66"/>
      <c r="FGS66"/>
      <c r="FGT66"/>
      <c r="FGU66"/>
      <c r="FGV66"/>
      <c r="FGW66"/>
      <c r="FGX66"/>
      <c r="FGY66"/>
      <c r="FGZ66"/>
      <c r="FHA66"/>
      <c r="FHB66"/>
      <c r="FHC66"/>
      <c r="FHD66"/>
      <c r="FHE66"/>
      <c r="FHF66"/>
      <c r="FHG66"/>
      <c r="FHH66"/>
      <c r="FHI66"/>
      <c r="FHJ66"/>
      <c r="FHK66"/>
      <c r="FHL66"/>
      <c r="FHM66"/>
      <c r="FHN66"/>
      <c r="FHO66"/>
      <c r="FHP66"/>
      <c r="FHQ66"/>
      <c r="FHR66"/>
      <c r="FHS66"/>
      <c r="FHT66"/>
      <c r="FHU66"/>
      <c r="FHV66"/>
      <c r="FHW66"/>
      <c r="FHX66"/>
      <c r="FHY66"/>
      <c r="FHZ66"/>
      <c r="FIA66"/>
      <c r="FIB66"/>
      <c r="FIC66"/>
      <c r="FID66"/>
      <c r="FIE66"/>
      <c r="FIF66"/>
      <c r="FIG66"/>
      <c r="FIH66"/>
      <c r="FII66"/>
      <c r="FIJ66"/>
      <c r="FIK66"/>
      <c r="FIL66"/>
      <c r="FIM66"/>
      <c r="FIN66"/>
      <c r="FIO66"/>
      <c r="FIP66"/>
      <c r="FIQ66"/>
      <c r="FIR66"/>
      <c r="FIS66"/>
      <c r="FIT66"/>
      <c r="FIU66"/>
      <c r="FIV66"/>
      <c r="FIW66"/>
      <c r="FIX66"/>
      <c r="FIY66"/>
      <c r="FIZ66"/>
      <c r="FJA66"/>
      <c r="FJB66"/>
      <c r="FJC66"/>
      <c r="FJD66"/>
      <c r="FJE66"/>
      <c r="FJF66"/>
      <c r="FJG66"/>
      <c r="FJH66"/>
      <c r="FJI66"/>
      <c r="FJJ66"/>
      <c r="FJK66"/>
      <c r="FJL66"/>
      <c r="FJM66"/>
      <c r="FJN66"/>
      <c r="FJO66"/>
      <c r="FJP66"/>
      <c r="FJQ66"/>
      <c r="FJR66"/>
      <c r="FJS66"/>
      <c r="FJT66"/>
      <c r="FJU66"/>
      <c r="FJV66"/>
      <c r="FJW66"/>
      <c r="FJX66"/>
      <c r="FJY66"/>
      <c r="FJZ66"/>
      <c r="FKA66"/>
      <c r="FKB66"/>
      <c r="FKC66"/>
      <c r="FKD66"/>
      <c r="FKE66"/>
      <c r="FKF66"/>
      <c r="FKG66"/>
      <c r="FKH66"/>
      <c r="FKI66"/>
      <c r="FKJ66"/>
      <c r="FKK66"/>
      <c r="FKL66"/>
      <c r="FKM66"/>
      <c r="FKN66"/>
      <c r="FKO66"/>
      <c r="FKP66"/>
      <c r="FKQ66"/>
      <c r="FKR66"/>
      <c r="FKS66"/>
      <c r="FKT66"/>
      <c r="FKU66"/>
      <c r="FKV66"/>
      <c r="FKW66"/>
      <c r="FKX66"/>
      <c r="FKY66"/>
      <c r="FKZ66"/>
      <c r="FLA66"/>
      <c r="FLB66"/>
      <c r="FLC66"/>
      <c r="FLD66"/>
      <c r="FLE66"/>
      <c r="FLF66"/>
      <c r="FLG66"/>
      <c r="FLH66"/>
      <c r="FLI66"/>
      <c r="FLJ66"/>
      <c r="FLK66"/>
      <c r="FLL66"/>
      <c r="FLM66"/>
      <c r="FLN66"/>
      <c r="FLO66"/>
      <c r="FLP66"/>
      <c r="FLQ66"/>
      <c r="FLR66"/>
      <c r="FLS66"/>
      <c r="FLT66"/>
      <c r="FLU66"/>
      <c r="FLV66"/>
      <c r="FLW66"/>
      <c r="FLX66"/>
      <c r="FLY66"/>
      <c r="FLZ66"/>
      <c r="FMA66"/>
      <c r="FMB66"/>
      <c r="FMC66"/>
      <c r="FMD66"/>
      <c r="FME66"/>
      <c r="FMF66"/>
      <c r="FMG66"/>
      <c r="FMH66"/>
      <c r="FMI66"/>
      <c r="FMJ66"/>
      <c r="FMK66"/>
      <c r="FML66"/>
      <c r="FMM66"/>
      <c r="FMN66"/>
      <c r="FMO66"/>
      <c r="FMP66"/>
      <c r="FMQ66"/>
      <c r="FMR66"/>
      <c r="FMS66"/>
      <c r="FMT66"/>
      <c r="FMU66"/>
      <c r="FMV66"/>
      <c r="FMW66"/>
      <c r="FMX66"/>
      <c r="FMY66"/>
      <c r="FMZ66"/>
      <c r="FNA66"/>
      <c r="FNB66"/>
      <c r="FNC66"/>
      <c r="FND66"/>
      <c r="FNE66"/>
      <c r="FNF66"/>
      <c r="FNG66"/>
      <c r="FNH66"/>
      <c r="FNI66"/>
      <c r="FNJ66"/>
      <c r="FNK66"/>
      <c r="FNL66"/>
      <c r="FNM66"/>
      <c r="FNN66"/>
      <c r="FNO66"/>
      <c r="FNP66"/>
      <c r="FNQ66"/>
      <c r="FNR66"/>
      <c r="FNS66"/>
      <c r="FNT66"/>
      <c r="FNU66"/>
      <c r="FNV66"/>
      <c r="FNW66"/>
      <c r="FNX66"/>
      <c r="FNY66"/>
      <c r="FNZ66"/>
      <c r="FOA66"/>
      <c r="FOB66"/>
      <c r="FOC66"/>
      <c r="FOD66"/>
      <c r="FOE66"/>
      <c r="FOF66"/>
      <c r="FOG66"/>
      <c r="FOH66"/>
      <c r="FOI66"/>
      <c r="FOJ66"/>
      <c r="FOK66"/>
      <c r="FOL66"/>
      <c r="FOM66"/>
      <c r="FON66"/>
      <c r="FOO66"/>
      <c r="FOP66"/>
      <c r="FOQ66"/>
      <c r="FOR66"/>
      <c r="FOS66"/>
      <c r="FOT66"/>
      <c r="FOU66"/>
      <c r="FOV66"/>
      <c r="FOW66"/>
      <c r="FOX66"/>
      <c r="FOY66"/>
      <c r="FOZ66"/>
      <c r="FPA66"/>
      <c r="FPB66"/>
      <c r="FPC66"/>
      <c r="FPD66"/>
      <c r="FPE66"/>
      <c r="FPF66"/>
      <c r="FPG66"/>
      <c r="FPH66"/>
      <c r="FPI66"/>
      <c r="FPJ66"/>
      <c r="FPK66"/>
      <c r="FPL66"/>
      <c r="FPM66"/>
      <c r="FPN66"/>
      <c r="FPO66"/>
      <c r="FPP66"/>
      <c r="FPQ66"/>
      <c r="FPR66"/>
      <c r="FPS66"/>
      <c r="FPT66"/>
      <c r="FPU66"/>
      <c r="FPV66"/>
      <c r="FPW66"/>
      <c r="FPX66"/>
      <c r="FPY66"/>
      <c r="FPZ66"/>
      <c r="FQA66"/>
      <c r="FQB66"/>
      <c r="FQC66"/>
      <c r="FQD66"/>
      <c r="FQE66"/>
      <c r="FQF66"/>
      <c r="FQG66"/>
      <c r="FQH66"/>
      <c r="FQI66"/>
      <c r="FQJ66"/>
      <c r="FQK66"/>
      <c r="FQL66"/>
      <c r="FQM66"/>
      <c r="FQN66"/>
      <c r="FQO66"/>
      <c r="FQP66"/>
      <c r="FQQ66"/>
      <c r="FQR66"/>
      <c r="FQS66"/>
      <c r="FQT66"/>
      <c r="FQU66"/>
      <c r="FQV66"/>
      <c r="FQW66"/>
      <c r="FQX66"/>
      <c r="FQY66"/>
      <c r="FQZ66"/>
      <c r="FRA66"/>
      <c r="FRB66"/>
      <c r="FRC66"/>
      <c r="FRD66"/>
      <c r="FRE66"/>
      <c r="FRF66"/>
      <c r="FRG66"/>
      <c r="FRH66"/>
      <c r="FRI66"/>
      <c r="FRJ66"/>
      <c r="FRK66"/>
      <c r="FRL66"/>
      <c r="FRM66"/>
      <c r="FRN66"/>
      <c r="FRO66"/>
      <c r="FRP66"/>
      <c r="FRQ66"/>
      <c r="FRR66"/>
      <c r="FRS66"/>
      <c r="FRT66"/>
      <c r="FRU66"/>
      <c r="FRV66"/>
      <c r="FRW66"/>
      <c r="FRX66"/>
      <c r="FRY66"/>
      <c r="FRZ66"/>
      <c r="FSA66"/>
      <c r="FSB66"/>
      <c r="FSC66"/>
      <c r="FSD66"/>
      <c r="FSE66"/>
      <c r="FSF66"/>
      <c r="FSG66"/>
      <c r="FSH66"/>
      <c r="FSI66"/>
      <c r="FSJ66"/>
      <c r="FSK66"/>
      <c r="FSL66"/>
      <c r="FSM66"/>
      <c r="FSN66"/>
      <c r="FSO66"/>
      <c r="FSP66"/>
      <c r="FSQ66"/>
      <c r="FSR66"/>
      <c r="FSS66"/>
      <c r="FST66"/>
      <c r="FSU66"/>
      <c r="FSV66"/>
      <c r="FSW66"/>
      <c r="FSX66"/>
      <c r="FSY66"/>
      <c r="FSZ66"/>
      <c r="FTA66"/>
      <c r="FTB66"/>
      <c r="FTC66"/>
      <c r="FTD66"/>
      <c r="FTE66"/>
      <c r="FTF66"/>
      <c r="FTG66"/>
      <c r="FTH66"/>
      <c r="FTI66"/>
      <c r="FTJ66"/>
      <c r="FTK66"/>
      <c r="FTL66"/>
      <c r="FTM66"/>
      <c r="FTN66"/>
      <c r="FTO66"/>
      <c r="FTP66"/>
      <c r="FTQ66"/>
      <c r="FTR66"/>
      <c r="FTS66"/>
      <c r="FTT66"/>
      <c r="FTU66"/>
      <c r="FTV66"/>
      <c r="FTW66"/>
      <c r="FTX66"/>
      <c r="FTY66"/>
      <c r="FTZ66"/>
      <c r="FUA66"/>
      <c r="FUB66"/>
      <c r="FUC66"/>
      <c r="FUD66"/>
      <c r="FUE66"/>
      <c r="FUF66"/>
      <c r="FUG66"/>
      <c r="FUH66"/>
      <c r="FUI66"/>
      <c r="FUJ66"/>
      <c r="FUK66"/>
      <c r="FUL66"/>
      <c r="FUM66"/>
      <c r="FUN66"/>
      <c r="FUO66"/>
      <c r="FUP66"/>
      <c r="FUQ66"/>
      <c r="FUR66"/>
      <c r="FUS66"/>
      <c r="FUT66"/>
      <c r="FUU66"/>
      <c r="FUV66"/>
      <c r="FUW66"/>
      <c r="FUX66"/>
      <c r="FUY66"/>
      <c r="FUZ66"/>
      <c r="FVA66"/>
      <c r="FVB66"/>
      <c r="FVC66"/>
      <c r="FVD66"/>
      <c r="FVE66"/>
      <c r="FVF66"/>
      <c r="FVG66"/>
      <c r="FVH66"/>
      <c r="FVI66"/>
      <c r="FVJ66"/>
      <c r="FVK66"/>
      <c r="FVL66"/>
      <c r="FVM66"/>
      <c r="FVN66"/>
      <c r="FVO66"/>
      <c r="FVP66"/>
      <c r="FVQ66"/>
      <c r="FVR66"/>
      <c r="FVS66"/>
      <c r="FVT66"/>
      <c r="FVU66"/>
      <c r="FVV66"/>
      <c r="FVW66"/>
      <c r="FVX66"/>
      <c r="FVY66"/>
      <c r="FVZ66"/>
      <c r="FWA66"/>
      <c r="FWB66"/>
      <c r="FWC66"/>
      <c r="FWD66"/>
      <c r="FWE66"/>
      <c r="FWF66"/>
      <c r="FWG66"/>
      <c r="FWH66"/>
      <c r="FWI66"/>
      <c r="FWJ66"/>
      <c r="FWK66"/>
      <c r="FWL66"/>
      <c r="FWM66"/>
      <c r="FWN66"/>
      <c r="FWO66"/>
      <c r="FWP66"/>
      <c r="FWQ66"/>
      <c r="FWR66"/>
      <c r="FWS66"/>
      <c r="FWT66"/>
      <c r="FWU66"/>
      <c r="FWV66"/>
      <c r="FWW66"/>
      <c r="FWX66"/>
      <c r="FWY66"/>
      <c r="FWZ66"/>
      <c r="FXA66"/>
      <c r="FXB66"/>
      <c r="FXC66"/>
      <c r="FXD66"/>
      <c r="FXE66"/>
      <c r="FXF66"/>
      <c r="FXG66"/>
      <c r="FXH66"/>
      <c r="FXI66"/>
      <c r="FXJ66"/>
      <c r="FXK66"/>
      <c r="FXL66"/>
      <c r="FXM66"/>
      <c r="FXN66"/>
      <c r="FXO66"/>
      <c r="FXP66"/>
      <c r="FXQ66"/>
      <c r="FXR66"/>
      <c r="FXS66"/>
      <c r="FXT66"/>
      <c r="FXU66"/>
      <c r="FXV66"/>
      <c r="FXW66"/>
      <c r="FXX66"/>
      <c r="FXY66"/>
      <c r="FXZ66"/>
      <c r="FYA66"/>
      <c r="FYB66"/>
      <c r="FYC66"/>
      <c r="FYD66"/>
      <c r="FYE66"/>
      <c r="FYF66"/>
      <c r="FYG66"/>
      <c r="FYH66"/>
      <c r="FYI66"/>
      <c r="FYJ66"/>
      <c r="FYK66"/>
      <c r="FYL66"/>
      <c r="FYM66"/>
      <c r="FYN66"/>
      <c r="FYO66"/>
      <c r="FYP66"/>
      <c r="FYQ66"/>
      <c r="FYR66"/>
      <c r="FYS66"/>
      <c r="FYT66"/>
      <c r="FYU66"/>
      <c r="FYV66"/>
      <c r="FYW66"/>
      <c r="FYX66"/>
      <c r="FYY66"/>
      <c r="FYZ66"/>
      <c r="FZA66"/>
      <c r="FZB66"/>
      <c r="FZC66"/>
      <c r="FZD66"/>
      <c r="FZE66"/>
      <c r="FZF66"/>
      <c r="FZG66"/>
      <c r="FZH66"/>
      <c r="FZI66"/>
      <c r="FZJ66"/>
      <c r="FZK66"/>
      <c r="FZL66"/>
      <c r="FZM66"/>
      <c r="FZN66"/>
      <c r="FZO66"/>
      <c r="FZP66"/>
      <c r="FZQ66"/>
      <c r="FZR66"/>
      <c r="FZS66"/>
      <c r="FZT66"/>
      <c r="FZU66"/>
      <c r="FZV66"/>
      <c r="FZW66"/>
      <c r="FZX66"/>
      <c r="FZY66"/>
      <c r="FZZ66"/>
      <c r="GAA66"/>
      <c r="GAB66"/>
      <c r="GAC66"/>
      <c r="GAD66"/>
      <c r="GAE66"/>
      <c r="GAF66"/>
      <c r="GAG66"/>
      <c r="GAH66"/>
      <c r="GAI66"/>
      <c r="GAJ66"/>
      <c r="GAK66"/>
      <c r="GAL66"/>
      <c r="GAM66"/>
      <c r="GAN66"/>
      <c r="GAO66"/>
      <c r="GAP66"/>
      <c r="GAQ66"/>
      <c r="GAR66"/>
      <c r="GAS66"/>
      <c r="GAT66"/>
      <c r="GAU66"/>
      <c r="GAV66"/>
      <c r="GAW66"/>
      <c r="GAX66"/>
      <c r="GAY66"/>
      <c r="GAZ66"/>
      <c r="GBA66"/>
      <c r="GBB66"/>
      <c r="GBC66"/>
      <c r="GBD66"/>
      <c r="GBE66"/>
      <c r="GBF66"/>
      <c r="GBG66"/>
      <c r="GBH66"/>
      <c r="GBI66"/>
      <c r="GBJ66"/>
      <c r="GBK66"/>
      <c r="GBL66"/>
      <c r="GBM66"/>
      <c r="GBN66"/>
      <c r="GBO66"/>
      <c r="GBP66"/>
      <c r="GBQ66"/>
      <c r="GBR66"/>
      <c r="GBS66"/>
      <c r="GBT66"/>
      <c r="GBU66"/>
      <c r="GBV66"/>
      <c r="GBW66"/>
      <c r="GBX66"/>
      <c r="GBY66"/>
      <c r="GBZ66"/>
      <c r="GCA66"/>
      <c r="GCB66"/>
      <c r="GCC66"/>
      <c r="GCD66"/>
      <c r="GCE66"/>
      <c r="GCF66"/>
      <c r="GCG66"/>
      <c r="GCH66"/>
      <c r="GCI66"/>
      <c r="GCJ66"/>
      <c r="GCK66"/>
      <c r="GCL66"/>
      <c r="GCM66"/>
      <c r="GCN66"/>
      <c r="GCO66"/>
      <c r="GCP66"/>
      <c r="GCQ66"/>
      <c r="GCR66"/>
      <c r="GCS66"/>
      <c r="GCT66"/>
      <c r="GCU66"/>
      <c r="GCV66"/>
      <c r="GCW66"/>
      <c r="GCX66"/>
      <c r="GCY66"/>
      <c r="GCZ66"/>
      <c r="GDA66"/>
      <c r="GDB66"/>
      <c r="GDC66"/>
      <c r="GDD66"/>
      <c r="GDE66"/>
      <c r="GDF66"/>
      <c r="GDG66"/>
      <c r="GDH66"/>
      <c r="GDI66"/>
      <c r="GDJ66"/>
      <c r="GDK66"/>
      <c r="GDL66"/>
      <c r="GDM66"/>
      <c r="GDN66"/>
      <c r="GDO66"/>
      <c r="GDP66"/>
      <c r="GDQ66"/>
      <c r="GDR66"/>
      <c r="GDS66"/>
      <c r="GDT66"/>
      <c r="GDU66"/>
      <c r="GDV66"/>
      <c r="GDW66"/>
      <c r="GDX66"/>
      <c r="GDY66"/>
      <c r="GDZ66"/>
      <c r="GEA66"/>
      <c r="GEB66"/>
      <c r="GEC66"/>
      <c r="GED66"/>
      <c r="GEE66"/>
      <c r="GEF66"/>
      <c r="GEG66"/>
      <c r="GEH66"/>
      <c r="GEI66"/>
      <c r="GEJ66"/>
      <c r="GEK66"/>
      <c r="GEL66"/>
      <c r="GEM66"/>
      <c r="GEN66"/>
      <c r="GEO66"/>
      <c r="GEP66"/>
      <c r="GEQ66"/>
      <c r="GER66"/>
      <c r="GES66"/>
      <c r="GET66"/>
      <c r="GEU66"/>
      <c r="GEV66"/>
      <c r="GEW66"/>
      <c r="GEX66"/>
      <c r="GEY66"/>
      <c r="GEZ66"/>
      <c r="GFA66"/>
      <c r="GFB66"/>
      <c r="GFC66"/>
      <c r="GFD66"/>
      <c r="GFE66"/>
      <c r="GFF66"/>
      <c r="GFG66"/>
      <c r="GFH66"/>
      <c r="GFI66"/>
      <c r="GFJ66"/>
      <c r="GFK66"/>
      <c r="GFL66"/>
      <c r="GFM66"/>
      <c r="GFN66"/>
      <c r="GFO66"/>
      <c r="GFP66"/>
      <c r="GFQ66"/>
      <c r="GFR66"/>
      <c r="GFS66"/>
      <c r="GFT66"/>
      <c r="GFU66"/>
      <c r="GFV66"/>
      <c r="GFW66"/>
      <c r="GFX66"/>
      <c r="GFY66"/>
      <c r="GFZ66"/>
      <c r="GGA66"/>
      <c r="GGB66"/>
      <c r="GGC66"/>
      <c r="GGD66"/>
      <c r="GGE66"/>
      <c r="GGF66"/>
      <c r="GGG66"/>
      <c r="GGH66"/>
      <c r="GGI66"/>
      <c r="GGJ66"/>
      <c r="GGK66"/>
      <c r="GGL66"/>
      <c r="GGM66"/>
      <c r="GGN66"/>
      <c r="GGO66"/>
      <c r="GGP66"/>
      <c r="GGQ66"/>
      <c r="GGR66"/>
      <c r="GGS66"/>
      <c r="GGT66"/>
      <c r="GGU66"/>
      <c r="GGV66"/>
      <c r="GGW66"/>
      <c r="GGX66"/>
      <c r="GGY66"/>
      <c r="GGZ66"/>
      <c r="GHA66"/>
      <c r="GHB66"/>
      <c r="GHC66"/>
      <c r="GHD66"/>
      <c r="GHE66"/>
      <c r="GHF66"/>
      <c r="GHG66"/>
      <c r="GHH66"/>
      <c r="GHI66"/>
      <c r="GHJ66"/>
      <c r="GHK66"/>
      <c r="GHL66"/>
      <c r="GHM66"/>
      <c r="GHN66"/>
      <c r="GHO66"/>
      <c r="GHP66"/>
      <c r="GHQ66"/>
      <c r="GHR66"/>
      <c r="GHS66"/>
      <c r="GHT66"/>
      <c r="GHU66"/>
      <c r="GHV66"/>
      <c r="GHW66"/>
      <c r="GHX66"/>
      <c r="GHY66"/>
      <c r="GHZ66"/>
      <c r="GIA66"/>
      <c r="GIB66"/>
      <c r="GIC66"/>
      <c r="GID66"/>
      <c r="GIE66"/>
      <c r="GIF66"/>
      <c r="GIG66"/>
      <c r="GIH66"/>
      <c r="GII66"/>
      <c r="GIJ66"/>
      <c r="GIK66"/>
      <c r="GIL66"/>
      <c r="GIM66"/>
      <c r="GIN66"/>
      <c r="GIO66"/>
      <c r="GIP66"/>
      <c r="GIQ66"/>
      <c r="GIR66"/>
      <c r="GIS66"/>
      <c r="GIT66"/>
      <c r="GIU66"/>
      <c r="GIV66"/>
      <c r="GIW66"/>
      <c r="GIX66"/>
      <c r="GIY66"/>
      <c r="GIZ66"/>
      <c r="GJA66"/>
      <c r="GJB66"/>
      <c r="GJC66"/>
      <c r="GJD66"/>
      <c r="GJE66"/>
      <c r="GJF66"/>
      <c r="GJG66"/>
      <c r="GJH66"/>
      <c r="GJI66"/>
      <c r="GJJ66"/>
      <c r="GJK66"/>
      <c r="GJL66"/>
      <c r="GJM66"/>
      <c r="GJN66"/>
      <c r="GJO66"/>
      <c r="GJP66"/>
      <c r="GJQ66"/>
      <c r="GJR66"/>
      <c r="GJS66"/>
      <c r="GJT66"/>
      <c r="GJU66"/>
      <c r="GJV66"/>
      <c r="GJW66"/>
      <c r="GJX66"/>
      <c r="GJY66"/>
      <c r="GJZ66"/>
      <c r="GKA66"/>
      <c r="GKB66"/>
      <c r="GKC66"/>
      <c r="GKD66"/>
      <c r="GKE66"/>
      <c r="GKF66"/>
      <c r="GKG66"/>
      <c r="GKH66"/>
      <c r="GKI66"/>
      <c r="GKJ66"/>
      <c r="GKK66"/>
      <c r="GKL66"/>
      <c r="GKM66"/>
      <c r="GKN66"/>
      <c r="GKO66"/>
      <c r="GKP66"/>
      <c r="GKQ66"/>
      <c r="GKR66"/>
      <c r="GKS66"/>
      <c r="GKT66"/>
      <c r="GKU66"/>
      <c r="GKV66"/>
      <c r="GKW66"/>
      <c r="GKX66"/>
      <c r="GKY66"/>
      <c r="GKZ66"/>
      <c r="GLA66"/>
      <c r="GLB66"/>
      <c r="GLC66"/>
      <c r="GLD66"/>
      <c r="GLE66"/>
      <c r="GLF66"/>
      <c r="GLG66"/>
      <c r="GLH66"/>
      <c r="GLI66"/>
      <c r="GLJ66"/>
      <c r="GLK66"/>
      <c r="GLL66"/>
      <c r="GLM66"/>
      <c r="GLN66"/>
      <c r="GLO66"/>
      <c r="GLP66"/>
      <c r="GLQ66"/>
      <c r="GLR66"/>
      <c r="GLS66"/>
      <c r="GLT66"/>
      <c r="GLU66"/>
      <c r="GLV66"/>
      <c r="GLW66"/>
      <c r="GLX66"/>
      <c r="GLY66"/>
      <c r="GLZ66"/>
      <c r="GMA66"/>
      <c r="GMB66"/>
      <c r="GMC66"/>
      <c r="GMD66"/>
      <c r="GME66"/>
      <c r="GMF66"/>
      <c r="GMG66"/>
      <c r="GMH66"/>
      <c r="GMI66"/>
      <c r="GMJ66"/>
      <c r="GMK66"/>
      <c r="GML66"/>
      <c r="GMM66"/>
      <c r="GMN66"/>
      <c r="GMO66"/>
      <c r="GMP66"/>
      <c r="GMQ66"/>
      <c r="GMR66"/>
      <c r="GMS66"/>
      <c r="GMT66"/>
      <c r="GMU66"/>
      <c r="GMV66"/>
      <c r="GMW66"/>
      <c r="GMX66"/>
      <c r="GMY66"/>
      <c r="GMZ66"/>
      <c r="GNA66"/>
      <c r="GNB66"/>
      <c r="GNC66"/>
      <c r="GND66"/>
      <c r="GNE66"/>
      <c r="GNF66"/>
      <c r="GNG66"/>
      <c r="GNH66"/>
      <c r="GNI66"/>
      <c r="GNJ66"/>
      <c r="GNK66"/>
      <c r="GNL66"/>
      <c r="GNM66"/>
      <c r="GNN66"/>
      <c r="GNO66"/>
      <c r="GNP66"/>
      <c r="GNQ66"/>
      <c r="GNR66"/>
      <c r="GNS66"/>
      <c r="GNT66"/>
      <c r="GNU66"/>
      <c r="GNV66"/>
      <c r="GNW66"/>
      <c r="GNX66"/>
      <c r="GNY66"/>
      <c r="GNZ66"/>
      <c r="GOA66"/>
      <c r="GOB66"/>
      <c r="GOC66"/>
      <c r="GOD66"/>
      <c r="GOE66"/>
      <c r="GOF66"/>
      <c r="GOG66"/>
      <c r="GOH66"/>
      <c r="GOI66"/>
      <c r="GOJ66"/>
      <c r="GOK66"/>
      <c r="GOL66"/>
      <c r="GOM66"/>
      <c r="GON66"/>
      <c r="GOO66"/>
      <c r="GOP66"/>
      <c r="GOQ66"/>
      <c r="GOR66"/>
      <c r="GOS66"/>
      <c r="GOT66"/>
      <c r="GOU66"/>
      <c r="GOV66"/>
      <c r="GOW66"/>
      <c r="GOX66"/>
      <c r="GOY66"/>
      <c r="GOZ66"/>
      <c r="GPA66"/>
      <c r="GPB66"/>
      <c r="GPC66"/>
      <c r="GPD66"/>
      <c r="GPE66"/>
      <c r="GPF66"/>
      <c r="GPG66"/>
      <c r="GPH66"/>
      <c r="GPI66"/>
      <c r="GPJ66"/>
      <c r="GPK66"/>
      <c r="GPL66"/>
      <c r="GPM66"/>
      <c r="GPN66"/>
      <c r="GPO66"/>
      <c r="GPP66"/>
      <c r="GPQ66"/>
      <c r="GPR66"/>
      <c r="GPS66"/>
      <c r="GPT66"/>
      <c r="GPU66"/>
      <c r="GPV66"/>
      <c r="GPW66"/>
      <c r="GPX66"/>
      <c r="GPY66"/>
      <c r="GPZ66"/>
      <c r="GQA66"/>
      <c r="GQB66"/>
      <c r="GQC66"/>
      <c r="GQD66"/>
      <c r="GQE66"/>
      <c r="GQF66"/>
      <c r="GQG66"/>
      <c r="GQH66"/>
      <c r="GQI66"/>
      <c r="GQJ66"/>
      <c r="GQK66"/>
      <c r="GQL66"/>
      <c r="GQM66"/>
      <c r="GQN66"/>
      <c r="GQO66"/>
      <c r="GQP66"/>
      <c r="GQQ66"/>
      <c r="GQR66"/>
      <c r="GQS66"/>
      <c r="GQT66"/>
      <c r="GQU66"/>
      <c r="GQV66"/>
      <c r="GQW66"/>
      <c r="GQX66"/>
      <c r="GQY66"/>
      <c r="GQZ66"/>
      <c r="GRA66"/>
      <c r="GRB66"/>
      <c r="GRC66"/>
      <c r="GRD66"/>
      <c r="GRE66"/>
      <c r="GRF66"/>
      <c r="GRG66"/>
      <c r="GRH66"/>
      <c r="GRI66"/>
      <c r="GRJ66"/>
      <c r="GRK66"/>
      <c r="GRL66"/>
      <c r="GRM66"/>
      <c r="GRN66"/>
      <c r="GRO66"/>
      <c r="GRP66"/>
      <c r="GRQ66"/>
      <c r="GRR66"/>
      <c r="GRS66"/>
      <c r="GRT66"/>
      <c r="GRU66"/>
      <c r="GRV66"/>
      <c r="GRW66"/>
      <c r="GRX66"/>
      <c r="GRY66"/>
      <c r="GRZ66"/>
      <c r="GSA66"/>
      <c r="GSB66"/>
      <c r="GSC66"/>
      <c r="GSD66"/>
      <c r="GSE66"/>
      <c r="GSF66"/>
      <c r="GSG66"/>
      <c r="GSH66"/>
      <c r="GSI66"/>
      <c r="GSJ66"/>
      <c r="GSK66"/>
      <c r="GSL66"/>
      <c r="GSM66"/>
      <c r="GSN66"/>
      <c r="GSO66"/>
      <c r="GSP66"/>
      <c r="GSQ66"/>
      <c r="GSR66"/>
      <c r="GSS66"/>
      <c r="GST66"/>
      <c r="GSU66"/>
      <c r="GSV66"/>
      <c r="GSW66"/>
      <c r="GSX66"/>
      <c r="GSY66"/>
      <c r="GSZ66"/>
      <c r="GTA66"/>
      <c r="GTB66"/>
      <c r="GTC66"/>
      <c r="GTD66"/>
      <c r="GTE66"/>
      <c r="GTF66"/>
      <c r="GTG66"/>
      <c r="GTH66"/>
      <c r="GTI66"/>
      <c r="GTJ66"/>
      <c r="GTK66"/>
      <c r="GTL66"/>
      <c r="GTM66"/>
      <c r="GTN66"/>
      <c r="GTO66"/>
      <c r="GTP66"/>
      <c r="GTQ66"/>
      <c r="GTR66"/>
      <c r="GTS66"/>
      <c r="GTT66"/>
      <c r="GTU66"/>
      <c r="GTV66"/>
      <c r="GTW66"/>
      <c r="GTX66"/>
      <c r="GTY66"/>
      <c r="GTZ66"/>
      <c r="GUA66"/>
      <c r="GUB66"/>
      <c r="GUC66"/>
      <c r="GUD66"/>
      <c r="GUE66"/>
      <c r="GUF66"/>
      <c r="GUG66"/>
      <c r="GUH66"/>
      <c r="GUI66"/>
      <c r="GUJ66"/>
      <c r="GUK66"/>
      <c r="GUL66"/>
      <c r="GUM66"/>
      <c r="GUN66"/>
      <c r="GUO66"/>
      <c r="GUP66"/>
      <c r="GUQ66"/>
      <c r="GUR66"/>
      <c r="GUS66"/>
      <c r="GUT66"/>
      <c r="GUU66"/>
      <c r="GUV66"/>
      <c r="GUW66"/>
      <c r="GUX66"/>
      <c r="GUY66"/>
      <c r="GUZ66"/>
      <c r="GVA66"/>
      <c r="GVB66"/>
      <c r="GVC66"/>
      <c r="GVD66"/>
      <c r="GVE66"/>
      <c r="GVF66"/>
      <c r="GVG66"/>
      <c r="GVH66"/>
      <c r="GVI66"/>
      <c r="GVJ66"/>
      <c r="GVK66"/>
      <c r="GVL66"/>
      <c r="GVM66"/>
      <c r="GVN66"/>
      <c r="GVO66"/>
      <c r="GVP66"/>
      <c r="GVQ66"/>
      <c r="GVR66"/>
      <c r="GVS66"/>
      <c r="GVT66"/>
      <c r="GVU66"/>
      <c r="GVV66"/>
      <c r="GVW66"/>
      <c r="GVX66"/>
      <c r="GVY66"/>
      <c r="GVZ66"/>
      <c r="GWA66"/>
      <c r="GWB66"/>
      <c r="GWC66"/>
      <c r="GWD66"/>
      <c r="GWE66"/>
      <c r="GWF66"/>
      <c r="GWG66"/>
      <c r="GWH66"/>
      <c r="GWI66"/>
      <c r="GWJ66"/>
      <c r="GWK66"/>
      <c r="GWL66"/>
      <c r="GWM66"/>
      <c r="GWN66"/>
      <c r="GWO66"/>
      <c r="GWP66"/>
      <c r="GWQ66"/>
      <c r="GWR66"/>
      <c r="GWS66"/>
      <c r="GWT66"/>
      <c r="GWU66"/>
      <c r="GWV66"/>
      <c r="GWW66"/>
      <c r="GWX66"/>
      <c r="GWY66"/>
      <c r="GWZ66"/>
      <c r="GXA66"/>
      <c r="GXB66"/>
      <c r="GXC66"/>
      <c r="GXD66"/>
      <c r="GXE66"/>
      <c r="GXF66"/>
      <c r="GXG66"/>
      <c r="GXH66"/>
      <c r="GXI66"/>
      <c r="GXJ66"/>
      <c r="GXK66"/>
      <c r="GXL66"/>
      <c r="GXM66"/>
      <c r="GXN66"/>
      <c r="GXO66"/>
      <c r="GXP66"/>
      <c r="GXQ66"/>
      <c r="GXR66"/>
      <c r="GXS66"/>
      <c r="GXT66"/>
      <c r="GXU66"/>
      <c r="GXV66"/>
      <c r="GXW66"/>
      <c r="GXX66"/>
      <c r="GXY66"/>
      <c r="GXZ66"/>
      <c r="GYA66"/>
      <c r="GYB66"/>
      <c r="GYC66"/>
      <c r="GYD66"/>
      <c r="GYE66"/>
      <c r="GYF66"/>
      <c r="GYG66"/>
      <c r="GYH66"/>
      <c r="GYI66"/>
      <c r="GYJ66"/>
      <c r="GYK66"/>
      <c r="GYL66"/>
      <c r="GYM66"/>
      <c r="GYN66"/>
      <c r="GYO66"/>
      <c r="GYP66"/>
      <c r="GYQ66"/>
      <c r="GYR66"/>
      <c r="GYS66"/>
      <c r="GYT66"/>
      <c r="GYU66"/>
      <c r="GYV66"/>
      <c r="GYW66"/>
      <c r="GYX66"/>
      <c r="GYY66"/>
      <c r="GYZ66"/>
      <c r="GZA66"/>
      <c r="GZB66"/>
      <c r="GZC66"/>
      <c r="GZD66"/>
      <c r="GZE66"/>
      <c r="GZF66"/>
      <c r="GZG66"/>
      <c r="GZH66"/>
      <c r="GZI66"/>
      <c r="GZJ66"/>
      <c r="GZK66"/>
      <c r="GZL66"/>
      <c r="GZM66"/>
      <c r="GZN66"/>
      <c r="GZO66"/>
      <c r="GZP66"/>
      <c r="GZQ66"/>
      <c r="GZR66"/>
      <c r="GZS66"/>
      <c r="GZT66"/>
      <c r="GZU66"/>
      <c r="GZV66"/>
      <c r="GZW66"/>
      <c r="GZX66"/>
      <c r="GZY66"/>
      <c r="GZZ66"/>
      <c r="HAA66"/>
      <c r="HAB66"/>
      <c r="HAC66"/>
      <c r="HAD66"/>
      <c r="HAE66"/>
      <c r="HAF66"/>
      <c r="HAG66"/>
      <c r="HAH66"/>
      <c r="HAI66"/>
      <c r="HAJ66"/>
      <c r="HAK66"/>
      <c r="HAL66"/>
      <c r="HAM66"/>
      <c r="HAN66"/>
      <c r="HAO66"/>
      <c r="HAP66"/>
      <c r="HAQ66"/>
      <c r="HAR66"/>
      <c r="HAS66"/>
      <c r="HAT66"/>
      <c r="HAU66"/>
      <c r="HAV66"/>
      <c r="HAW66"/>
      <c r="HAX66"/>
      <c r="HAY66"/>
      <c r="HAZ66"/>
      <c r="HBA66"/>
      <c r="HBB66"/>
      <c r="HBC66"/>
      <c r="HBD66"/>
      <c r="HBE66"/>
      <c r="HBF66"/>
      <c r="HBG66"/>
      <c r="HBH66"/>
      <c r="HBI66"/>
      <c r="HBJ66"/>
      <c r="HBK66"/>
      <c r="HBL66"/>
      <c r="HBM66"/>
      <c r="HBN66"/>
      <c r="HBO66"/>
      <c r="HBP66"/>
      <c r="HBQ66"/>
      <c r="HBR66"/>
      <c r="HBS66"/>
      <c r="HBT66"/>
      <c r="HBU66"/>
      <c r="HBV66"/>
      <c r="HBW66"/>
      <c r="HBX66"/>
      <c r="HBY66"/>
      <c r="HBZ66"/>
      <c r="HCA66"/>
      <c r="HCB66"/>
      <c r="HCC66"/>
      <c r="HCD66"/>
      <c r="HCE66"/>
      <c r="HCF66"/>
      <c r="HCG66"/>
      <c r="HCH66"/>
      <c r="HCI66"/>
      <c r="HCJ66"/>
      <c r="HCK66"/>
      <c r="HCL66"/>
      <c r="HCM66"/>
      <c r="HCN66"/>
      <c r="HCO66"/>
      <c r="HCP66"/>
      <c r="HCQ66"/>
      <c r="HCR66"/>
      <c r="HCS66"/>
      <c r="HCT66"/>
      <c r="HCU66"/>
      <c r="HCV66"/>
      <c r="HCW66"/>
      <c r="HCX66"/>
      <c r="HCY66"/>
      <c r="HCZ66"/>
      <c r="HDA66"/>
      <c r="HDB66"/>
      <c r="HDC66"/>
      <c r="HDD66"/>
      <c r="HDE66"/>
      <c r="HDF66"/>
      <c r="HDG66"/>
      <c r="HDH66"/>
      <c r="HDI66"/>
      <c r="HDJ66"/>
      <c r="HDK66"/>
      <c r="HDL66"/>
      <c r="HDM66"/>
      <c r="HDN66"/>
      <c r="HDO66"/>
      <c r="HDP66"/>
      <c r="HDQ66"/>
      <c r="HDR66"/>
      <c r="HDS66"/>
      <c r="HDT66"/>
      <c r="HDU66"/>
      <c r="HDV66"/>
      <c r="HDW66"/>
      <c r="HDX66"/>
      <c r="HDY66"/>
      <c r="HDZ66"/>
      <c r="HEA66"/>
      <c r="HEB66"/>
      <c r="HEC66"/>
      <c r="HED66"/>
      <c r="HEE66"/>
      <c r="HEF66"/>
      <c r="HEG66"/>
      <c r="HEH66"/>
      <c r="HEI66"/>
      <c r="HEJ66"/>
      <c r="HEK66"/>
      <c r="HEL66"/>
      <c r="HEM66"/>
      <c r="HEN66"/>
      <c r="HEO66"/>
      <c r="HEP66"/>
      <c r="HEQ66"/>
      <c r="HER66"/>
      <c r="HES66"/>
      <c r="HET66"/>
      <c r="HEU66"/>
      <c r="HEV66"/>
      <c r="HEW66"/>
      <c r="HEX66"/>
      <c r="HEY66"/>
      <c r="HEZ66"/>
      <c r="HFA66"/>
      <c r="HFB66"/>
      <c r="HFC66"/>
      <c r="HFD66"/>
      <c r="HFE66"/>
      <c r="HFF66"/>
      <c r="HFG66"/>
      <c r="HFH66"/>
      <c r="HFI66"/>
      <c r="HFJ66"/>
      <c r="HFK66"/>
      <c r="HFL66"/>
      <c r="HFM66"/>
      <c r="HFN66"/>
      <c r="HFO66"/>
      <c r="HFP66"/>
      <c r="HFQ66"/>
      <c r="HFR66"/>
      <c r="HFS66"/>
      <c r="HFT66"/>
      <c r="HFU66"/>
      <c r="HFV66"/>
      <c r="HFW66"/>
      <c r="HFX66"/>
      <c r="HFY66"/>
      <c r="HFZ66"/>
      <c r="HGA66"/>
      <c r="HGB66"/>
      <c r="HGC66"/>
      <c r="HGD66"/>
      <c r="HGE66"/>
      <c r="HGF66"/>
      <c r="HGG66"/>
      <c r="HGH66"/>
      <c r="HGI66"/>
      <c r="HGJ66"/>
      <c r="HGK66"/>
      <c r="HGL66"/>
      <c r="HGM66"/>
      <c r="HGN66"/>
      <c r="HGO66"/>
      <c r="HGP66"/>
      <c r="HGQ66"/>
      <c r="HGR66"/>
      <c r="HGS66"/>
      <c r="HGT66"/>
      <c r="HGU66"/>
      <c r="HGV66"/>
      <c r="HGW66"/>
      <c r="HGX66"/>
      <c r="HGY66"/>
      <c r="HGZ66"/>
      <c r="HHA66"/>
      <c r="HHB66"/>
      <c r="HHC66"/>
      <c r="HHD66"/>
      <c r="HHE66"/>
      <c r="HHF66"/>
      <c r="HHG66"/>
      <c r="HHH66"/>
      <c r="HHI66"/>
      <c r="HHJ66"/>
      <c r="HHK66"/>
      <c r="HHL66"/>
      <c r="HHM66"/>
      <c r="HHN66"/>
      <c r="HHO66"/>
      <c r="HHP66"/>
      <c r="HHQ66"/>
      <c r="HHR66"/>
      <c r="HHS66"/>
      <c r="HHT66"/>
      <c r="HHU66"/>
      <c r="HHV66"/>
      <c r="HHW66"/>
      <c r="HHX66"/>
      <c r="HHY66"/>
      <c r="HHZ66"/>
      <c r="HIA66"/>
      <c r="HIB66"/>
      <c r="HIC66"/>
      <c r="HID66"/>
      <c r="HIE66"/>
      <c r="HIF66"/>
      <c r="HIG66"/>
      <c r="HIH66"/>
      <c r="HII66"/>
      <c r="HIJ66"/>
      <c r="HIK66"/>
      <c r="HIL66"/>
      <c r="HIM66"/>
      <c r="HIN66"/>
      <c r="HIO66"/>
      <c r="HIP66"/>
      <c r="HIQ66"/>
      <c r="HIR66"/>
      <c r="HIS66"/>
      <c r="HIT66"/>
      <c r="HIU66"/>
      <c r="HIV66"/>
      <c r="HIW66"/>
      <c r="HIX66"/>
      <c r="HIY66"/>
      <c r="HIZ66"/>
      <c r="HJA66"/>
      <c r="HJB66"/>
      <c r="HJC66"/>
      <c r="HJD66"/>
      <c r="HJE66"/>
      <c r="HJF66"/>
      <c r="HJG66"/>
      <c r="HJH66"/>
      <c r="HJI66"/>
      <c r="HJJ66"/>
      <c r="HJK66"/>
      <c r="HJL66"/>
      <c r="HJM66"/>
      <c r="HJN66"/>
      <c r="HJO66"/>
      <c r="HJP66"/>
      <c r="HJQ66"/>
      <c r="HJR66"/>
      <c r="HJS66"/>
      <c r="HJT66"/>
      <c r="HJU66"/>
      <c r="HJV66"/>
      <c r="HJW66"/>
      <c r="HJX66"/>
      <c r="HJY66"/>
      <c r="HJZ66"/>
      <c r="HKA66"/>
      <c r="HKB66"/>
      <c r="HKC66"/>
      <c r="HKD66"/>
      <c r="HKE66"/>
      <c r="HKF66"/>
      <c r="HKG66"/>
      <c r="HKH66"/>
      <c r="HKI66"/>
      <c r="HKJ66"/>
      <c r="HKK66"/>
      <c r="HKL66"/>
      <c r="HKM66"/>
      <c r="HKN66"/>
      <c r="HKO66"/>
      <c r="HKP66"/>
      <c r="HKQ66"/>
      <c r="HKR66"/>
      <c r="HKS66"/>
      <c r="HKT66"/>
      <c r="HKU66"/>
      <c r="HKV66"/>
      <c r="HKW66"/>
      <c r="HKX66"/>
      <c r="HKY66"/>
      <c r="HKZ66"/>
      <c r="HLA66"/>
      <c r="HLB66"/>
      <c r="HLC66"/>
      <c r="HLD66"/>
      <c r="HLE66"/>
      <c r="HLF66"/>
      <c r="HLG66"/>
      <c r="HLH66"/>
      <c r="HLI66"/>
      <c r="HLJ66"/>
      <c r="HLK66"/>
      <c r="HLL66"/>
      <c r="HLM66"/>
      <c r="HLN66"/>
      <c r="HLO66"/>
      <c r="HLP66"/>
      <c r="HLQ66"/>
      <c r="HLR66"/>
      <c r="HLS66"/>
      <c r="HLT66"/>
      <c r="HLU66"/>
      <c r="HLV66"/>
      <c r="HLW66"/>
      <c r="HLX66"/>
      <c r="HLY66"/>
      <c r="HLZ66"/>
      <c r="HMA66"/>
      <c r="HMB66"/>
      <c r="HMC66"/>
      <c r="HMD66"/>
      <c r="HME66"/>
      <c r="HMF66"/>
      <c r="HMG66"/>
      <c r="HMH66"/>
      <c r="HMI66"/>
      <c r="HMJ66"/>
      <c r="HMK66"/>
      <c r="HML66"/>
      <c r="HMM66"/>
      <c r="HMN66"/>
      <c r="HMO66"/>
      <c r="HMP66"/>
      <c r="HMQ66"/>
      <c r="HMR66"/>
      <c r="HMS66"/>
      <c r="HMT66"/>
      <c r="HMU66"/>
      <c r="HMV66"/>
      <c r="HMW66"/>
      <c r="HMX66"/>
      <c r="HMY66"/>
      <c r="HMZ66"/>
      <c r="HNA66"/>
      <c r="HNB66"/>
      <c r="HNC66"/>
      <c r="HND66"/>
      <c r="HNE66"/>
      <c r="HNF66"/>
      <c r="HNG66"/>
      <c r="HNH66"/>
      <c r="HNI66"/>
      <c r="HNJ66"/>
      <c r="HNK66"/>
      <c r="HNL66"/>
      <c r="HNM66"/>
      <c r="HNN66"/>
      <c r="HNO66"/>
      <c r="HNP66"/>
      <c r="HNQ66"/>
      <c r="HNR66"/>
      <c r="HNS66"/>
      <c r="HNT66"/>
      <c r="HNU66"/>
      <c r="HNV66"/>
      <c r="HNW66"/>
      <c r="HNX66"/>
      <c r="HNY66"/>
      <c r="HNZ66"/>
      <c r="HOA66"/>
      <c r="HOB66"/>
      <c r="HOC66"/>
      <c r="HOD66"/>
      <c r="HOE66"/>
      <c r="HOF66"/>
      <c r="HOG66"/>
      <c r="HOH66"/>
      <c r="HOI66"/>
      <c r="HOJ66"/>
      <c r="HOK66"/>
      <c r="HOL66"/>
      <c r="HOM66"/>
      <c r="HON66"/>
      <c r="HOO66"/>
      <c r="HOP66"/>
      <c r="HOQ66"/>
      <c r="HOR66"/>
      <c r="HOS66"/>
      <c r="HOT66"/>
      <c r="HOU66"/>
      <c r="HOV66"/>
      <c r="HOW66"/>
      <c r="HOX66"/>
      <c r="HOY66"/>
      <c r="HOZ66"/>
      <c r="HPA66"/>
      <c r="HPB66"/>
      <c r="HPC66"/>
      <c r="HPD66"/>
      <c r="HPE66"/>
      <c r="HPF66"/>
      <c r="HPG66"/>
      <c r="HPH66"/>
      <c r="HPI66"/>
      <c r="HPJ66"/>
      <c r="HPK66"/>
      <c r="HPL66"/>
      <c r="HPM66"/>
      <c r="HPN66"/>
      <c r="HPO66"/>
      <c r="HPP66"/>
      <c r="HPQ66"/>
      <c r="HPR66"/>
      <c r="HPS66"/>
      <c r="HPT66"/>
      <c r="HPU66"/>
      <c r="HPV66"/>
      <c r="HPW66"/>
      <c r="HPX66"/>
      <c r="HPY66"/>
      <c r="HPZ66"/>
      <c r="HQA66"/>
      <c r="HQB66"/>
      <c r="HQC66"/>
      <c r="HQD66"/>
      <c r="HQE66"/>
      <c r="HQF66"/>
      <c r="HQG66"/>
      <c r="HQH66"/>
      <c r="HQI66"/>
      <c r="HQJ66"/>
      <c r="HQK66"/>
      <c r="HQL66"/>
      <c r="HQM66"/>
      <c r="HQN66"/>
      <c r="HQO66"/>
      <c r="HQP66"/>
      <c r="HQQ66"/>
      <c r="HQR66"/>
      <c r="HQS66"/>
      <c r="HQT66"/>
      <c r="HQU66"/>
      <c r="HQV66"/>
      <c r="HQW66"/>
      <c r="HQX66"/>
      <c r="HQY66"/>
      <c r="HQZ66"/>
      <c r="HRA66"/>
      <c r="HRB66"/>
      <c r="HRC66"/>
      <c r="HRD66"/>
      <c r="HRE66"/>
      <c r="HRF66"/>
      <c r="HRG66"/>
      <c r="HRH66"/>
      <c r="HRI66"/>
      <c r="HRJ66"/>
      <c r="HRK66"/>
      <c r="HRL66"/>
      <c r="HRM66"/>
      <c r="HRN66"/>
      <c r="HRO66"/>
      <c r="HRP66"/>
      <c r="HRQ66"/>
      <c r="HRR66"/>
      <c r="HRS66"/>
      <c r="HRT66"/>
      <c r="HRU66"/>
      <c r="HRV66"/>
      <c r="HRW66"/>
      <c r="HRX66"/>
      <c r="HRY66"/>
      <c r="HRZ66"/>
      <c r="HSA66"/>
      <c r="HSB66"/>
      <c r="HSC66"/>
      <c r="HSD66"/>
      <c r="HSE66"/>
      <c r="HSF66"/>
      <c r="HSG66"/>
      <c r="HSH66"/>
      <c r="HSI66"/>
      <c r="HSJ66"/>
      <c r="HSK66"/>
      <c r="HSL66"/>
      <c r="HSM66"/>
      <c r="HSN66"/>
      <c r="HSO66"/>
      <c r="HSP66"/>
      <c r="HSQ66"/>
      <c r="HSR66"/>
      <c r="HSS66"/>
      <c r="HST66"/>
      <c r="HSU66"/>
      <c r="HSV66"/>
      <c r="HSW66"/>
      <c r="HSX66"/>
      <c r="HSY66"/>
      <c r="HSZ66"/>
      <c r="HTA66"/>
      <c r="HTB66"/>
      <c r="HTC66"/>
      <c r="HTD66"/>
      <c r="HTE66"/>
      <c r="HTF66"/>
      <c r="HTG66"/>
      <c r="HTH66"/>
      <c r="HTI66"/>
      <c r="HTJ66"/>
      <c r="HTK66"/>
      <c r="HTL66"/>
      <c r="HTM66"/>
      <c r="HTN66"/>
      <c r="HTO66"/>
      <c r="HTP66"/>
      <c r="HTQ66"/>
      <c r="HTR66"/>
      <c r="HTS66"/>
      <c r="HTT66"/>
      <c r="HTU66"/>
      <c r="HTV66"/>
      <c r="HTW66"/>
      <c r="HTX66"/>
      <c r="HTY66"/>
      <c r="HTZ66"/>
      <c r="HUA66"/>
      <c r="HUB66"/>
      <c r="HUC66"/>
      <c r="HUD66"/>
      <c r="HUE66"/>
      <c r="HUF66"/>
      <c r="HUG66"/>
      <c r="HUH66"/>
      <c r="HUI66"/>
      <c r="HUJ66"/>
      <c r="HUK66"/>
      <c r="HUL66"/>
      <c r="HUM66"/>
      <c r="HUN66"/>
      <c r="HUO66"/>
      <c r="HUP66"/>
      <c r="HUQ66"/>
      <c r="HUR66"/>
      <c r="HUS66"/>
      <c r="HUT66"/>
      <c r="HUU66"/>
      <c r="HUV66"/>
      <c r="HUW66"/>
      <c r="HUX66"/>
      <c r="HUY66"/>
      <c r="HUZ66"/>
      <c r="HVA66"/>
      <c r="HVB66"/>
      <c r="HVC66"/>
      <c r="HVD66"/>
      <c r="HVE66"/>
      <c r="HVF66"/>
      <c r="HVG66"/>
      <c r="HVH66"/>
      <c r="HVI66"/>
      <c r="HVJ66"/>
      <c r="HVK66"/>
      <c r="HVL66"/>
      <c r="HVM66"/>
      <c r="HVN66"/>
      <c r="HVO66"/>
      <c r="HVP66"/>
      <c r="HVQ66"/>
      <c r="HVR66"/>
      <c r="HVS66"/>
      <c r="HVT66"/>
      <c r="HVU66"/>
      <c r="HVV66"/>
      <c r="HVW66"/>
      <c r="HVX66"/>
      <c r="HVY66"/>
      <c r="HVZ66"/>
      <c r="HWA66"/>
      <c r="HWB66"/>
      <c r="HWC66"/>
      <c r="HWD66"/>
      <c r="HWE66"/>
      <c r="HWF66"/>
      <c r="HWG66"/>
      <c r="HWH66"/>
      <c r="HWI66"/>
      <c r="HWJ66"/>
      <c r="HWK66"/>
      <c r="HWL66"/>
      <c r="HWM66"/>
      <c r="HWN66"/>
      <c r="HWO66"/>
      <c r="HWP66"/>
      <c r="HWQ66"/>
      <c r="HWR66"/>
      <c r="HWS66"/>
      <c r="HWT66"/>
      <c r="HWU66"/>
      <c r="HWV66"/>
      <c r="HWW66"/>
      <c r="HWX66"/>
      <c r="HWY66"/>
      <c r="HWZ66"/>
      <c r="HXA66"/>
      <c r="HXB66"/>
      <c r="HXC66"/>
      <c r="HXD66"/>
      <c r="HXE66"/>
      <c r="HXF66"/>
      <c r="HXG66"/>
      <c r="HXH66"/>
      <c r="HXI66"/>
      <c r="HXJ66"/>
      <c r="HXK66"/>
      <c r="HXL66"/>
      <c r="HXM66"/>
      <c r="HXN66"/>
      <c r="HXO66"/>
      <c r="HXP66"/>
      <c r="HXQ66"/>
      <c r="HXR66"/>
      <c r="HXS66"/>
      <c r="HXT66"/>
      <c r="HXU66"/>
      <c r="HXV66"/>
      <c r="HXW66"/>
      <c r="HXX66"/>
      <c r="HXY66"/>
      <c r="HXZ66"/>
      <c r="HYA66"/>
      <c r="HYB66"/>
      <c r="HYC66"/>
      <c r="HYD66"/>
      <c r="HYE66"/>
      <c r="HYF66"/>
      <c r="HYG66"/>
      <c r="HYH66"/>
      <c r="HYI66"/>
      <c r="HYJ66"/>
      <c r="HYK66"/>
      <c r="HYL66"/>
      <c r="HYM66"/>
      <c r="HYN66"/>
      <c r="HYO66"/>
      <c r="HYP66"/>
      <c r="HYQ66"/>
      <c r="HYR66"/>
      <c r="HYS66"/>
      <c r="HYT66"/>
      <c r="HYU66"/>
      <c r="HYV66"/>
      <c r="HYW66"/>
      <c r="HYX66"/>
      <c r="HYY66"/>
      <c r="HYZ66"/>
      <c r="HZA66"/>
      <c r="HZB66"/>
      <c r="HZC66"/>
      <c r="HZD66"/>
      <c r="HZE66"/>
      <c r="HZF66"/>
      <c r="HZG66"/>
      <c r="HZH66"/>
      <c r="HZI66"/>
      <c r="HZJ66"/>
      <c r="HZK66"/>
      <c r="HZL66"/>
      <c r="HZM66"/>
      <c r="HZN66"/>
      <c r="HZO66"/>
      <c r="HZP66"/>
      <c r="HZQ66"/>
      <c r="HZR66"/>
      <c r="HZS66"/>
      <c r="HZT66"/>
      <c r="HZU66"/>
      <c r="HZV66"/>
      <c r="HZW66"/>
      <c r="HZX66"/>
      <c r="HZY66"/>
      <c r="HZZ66"/>
      <c r="IAA66"/>
      <c r="IAB66"/>
      <c r="IAC66"/>
      <c r="IAD66"/>
      <c r="IAE66"/>
      <c r="IAF66"/>
      <c r="IAG66"/>
      <c r="IAH66"/>
      <c r="IAI66"/>
      <c r="IAJ66"/>
      <c r="IAK66"/>
      <c r="IAL66"/>
      <c r="IAM66"/>
      <c r="IAN66"/>
      <c r="IAO66"/>
      <c r="IAP66"/>
      <c r="IAQ66"/>
      <c r="IAR66"/>
      <c r="IAS66"/>
      <c r="IAT66"/>
      <c r="IAU66"/>
      <c r="IAV66"/>
      <c r="IAW66"/>
      <c r="IAX66"/>
      <c r="IAY66"/>
      <c r="IAZ66"/>
      <c r="IBA66"/>
      <c r="IBB66"/>
      <c r="IBC66"/>
      <c r="IBD66"/>
      <c r="IBE66"/>
      <c r="IBF66"/>
      <c r="IBG66"/>
      <c r="IBH66"/>
      <c r="IBI66"/>
      <c r="IBJ66"/>
      <c r="IBK66"/>
      <c r="IBL66"/>
      <c r="IBM66"/>
      <c r="IBN66"/>
      <c r="IBO66"/>
      <c r="IBP66"/>
      <c r="IBQ66"/>
      <c r="IBR66"/>
      <c r="IBS66"/>
      <c r="IBT66"/>
      <c r="IBU66"/>
      <c r="IBV66"/>
      <c r="IBW66"/>
      <c r="IBX66"/>
      <c r="IBY66"/>
      <c r="IBZ66"/>
      <c r="ICA66"/>
      <c r="ICB66"/>
      <c r="ICC66"/>
      <c r="ICD66"/>
      <c r="ICE66"/>
      <c r="ICF66"/>
      <c r="ICG66"/>
      <c r="ICH66"/>
      <c r="ICI66"/>
      <c r="ICJ66"/>
      <c r="ICK66"/>
      <c r="ICL66"/>
      <c r="ICM66"/>
      <c r="ICN66"/>
      <c r="ICO66"/>
      <c r="ICP66"/>
      <c r="ICQ66"/>
      <c r="ICR66"/>
      <c r="ICS66"/>
      <c r="ICT66"/>
      <c r="ICU66"/>
      <c r="ICV66"/>
      <c r="ICW66"/>
      <c r="ICX66"/>
      <c r="ICY66"/>
      <c r="ICZ66"/>
      <c r="IDA66"/>
      <c r="IDB66"/>
      <c r="IDC66"/>
      <c r="IDD66"/>
      <c r="IDE66"/>
      <c r="IDF66"/>
      <c r="IDG66"/>
      <c r="IDH66"/>
      <c r="IDI66"/>
      <c r="IDJ66"/>
      <c r="IDK66"/>
      <c r="IDL66"/>
      <c r="IDM66"/>
      <c r="IDN66"/>
      <c r="IDO66"/>
      <c r="IDP66"/>
      <c r="IDQ66"/>
      <c r="IDR66"/>
      <c r="IDS66"/>
      <c r="IDT66"/>
      <c r="IDU66"/>
      <c r="IDV66"/>
      <c r="IDW66"/>
      <c r="IDX66"/>
      <c r="IDY66"/>
      <c r="IDZ66"/>
      <c r="IEA66"/>
      <c r="IEB66"/>
      <c r="IEC66"/>
      <c r="IED66"/>
      <c r="IEE66"/>
      <c r="IEF66"/>
      <c r="IEG66"/>
      <c r="IEH66"/>
      <c r="IEI66"/>
      <c r="IEJ66"/>
      <c r="IEK66"/>
      <c r="IEL66"/>
      <c r="IEM66"/>
      <c r="IEN66"/>
      <c r="IEO66"/>
      <c r="IEP66"/>
      <c r="IEQ66"/>
      <c r="IER66"/>
      <c r="IES66"/>
      <c r="IET66"/>
      <c r="IEU66"/>
      <c r="IEV66"/>
      <c r="IEW66"/>
      <c r="IEX66"/>
      <c r="IEY66"/>
      <c r="IEZ66"/>
      <c r="IFA66"/>
      <c r="IFB66"/>
      <c r="IFC66"/>
      <c r="IFD66"/>
      <c r="IFE66"/>
      <c r="IFF66"/>
      <c r="IFG66"/>
      <c r="IFH66"/>
      <c r="IFI66"/>
      <c r="IFJ66"/>
      <c r="IFK66"/>
      <c r="IFL66"/>
      <c r="IFM66"/>
      <c r="IFN66"/>
      <c r="IFO66"/>
      <c r="IFP66"/>
      <c r="IFQ66"/>
      <c r="IFR66"/>
      <c r="IFS66"/>
      <c r="IFT66"/>
      <c r="IFU66"/>
      <c r="IFV66"/>
      <c r="IFW66"/>
      <c r="IFX66"/>
      <c r="IFY66"/>
      <c r="IFZ66"/>
      <c r="IGA66"/>
      <c r="IGB66"/>
      <c r="IGC66"/>
      <c r="IGD66"/>
      <c r="IGE66"/>
      <c r="IGF66"/>
      <c r="IGG66"/>
      <c r="IGH66"/>
      <c r="IGI66"/>
      <c r="IGJ66"/>
      <c r="IGK66"/>
      <c r="IGL66"/>
      <c r="IGM66"/>
      <c r="IGN66"/>
      <c r="IGO66"/>
      <c r="IGP66"/>
      <c r="IGQ66"/>
      <c r="IGR66"/>
      <c r="IGS66"/>
      <c r="IGT66"/>
      <c r="IGU66"/>
      <c r="IGV66"/>
      <c r="IGW66"/>
      <c r="IGX66"/>
      <c r="IGY66"/>
      <c r="IGZ66"/>
      <c r="IHA66"/>
      <c r="IHB66"/>
      <c r="IHC66"/>
      <c r="IHD66"/>
      <c r="IHE66"/>
      <c r="IHF66"/>
      <c r="IHG66"/>
      <c r="IHH66"/>
      <c r="IHI66"/>
      <c r="IHJ66"/>
      <c r="IHK66"/>
      <c r="IHL66"/>
      <c r="IHM66"/>
      <c r="IHN66"/>
      <c r="IHO66"/>
      <c r="IHP66"/>
      <c r="IHQ66"/>
      <c r="IHR66"/>
      <c r="IHS66"/>
      <c r="IHT66"/>
      <c r="IHU66"/>
      <c r="IHV66"/>
      <c r="IHW66"/>
      <c r="IHX66"/>
      <c r="IHY66"/>
      <c r="IHZ66"/>
      <c r="IIA66"/>
      <c r="IIB66"/>
      <c r="IIC66"/>
      <c r="IID66"/>
      <c r="IIE66"/>
      <c r="IIF66"/>
      <c r="IIG66"/>
      <c r="IIH66"/>
      <c r="III66"/>
      <c r="IIJ66"/>
      <c r="IIK66"/>
      <c r="IIL66"/>
      <c r="IIM66"/>
      <c r="IIN66"/>
      <c r="IIO66"/>
      <c r="IIP66"/>
      <c r="IIQ66"/>
      <c r="IIR66"/>
      <c r="IIS66"/>
      <c r="IIT66"/>
      <c r="IIU66"/>
      <c r="IIV66"/>
      <c r="IIW66"/>
      <c r="IIX66"/>
      <c r="IIY66"/>
      <c r="IIZ66"/>
      <c r="IJA66"/>
      <c r="IJB66"/>
      <c r="IJC66"/>
      <c r="IJD66"/>
      <c r="IJE66"/>
      <c r="IJF66"/>
      <c r="IJG66"/>
      <c r="IJH66"/>
      <c r="IJI66"/>
      <c r="IJJ66"/>
      <c r="IJK66"/>
      <c r="IJL66"/>
      <c r="IJM66"/>
      <c r="IJN66"/>
      <c r="IJO66"/>
      <c r="IJP66"/>
      <c r="IJQ66"/>
      <c r="IJR66"/>
      <c r="IJS66"/>
      <c r="IJT66"/>
      <c r="IJU66"/>
      <c r="IJV66"/>
      <c r="IJW66"/>
      <c r="IJX66"/>
      <c r="IJY66"/>
      <c r="IJZ66"/>
      <c r="IKA66"/>
      <c r="IKB66"/>
      <c r="IKC66"/>
      <c r="IKD66"/>
      <c r="IKE66"/>
      <c r="IKF66"/>
      <c r="IKG66"/>
      <c r="IKH66"/>
      <c r="IKI66"/>
      <c r="IKJ66"/>
      <c r="IKK66"/>
      <c r="IKL66"/>
      <c r="IKM66"/>
      <c r="IKN66"/>
      <c r="IKO66"/>
      <c r="IKP66"/>
      <c r="IKQ66"/>
      <c r="IKR66"/>
      <c r="IKS66"/>
      <c r="IKT66"/>
      <c r="IKU66"/>
      <c r="IKV66"/>
      <c r="IKW66"/>
      <c r="IKX66"/>
      <c r="IKY66"/>
      <c r="IKZ66"/>
      <c r="ILA66"/>
      <c r="ILB66"/>
      <c r="ILC66"/>
      <c r="ILD66"/>
      <c r="ILE66"/>
      <c r="ILF66"/>
      <c r="ILG66"/>
      <c r="ILH66"/>
      <c r="ILI66"/>
      <c r="ILJ66"/>
      <c r="ILK66"/>
      <c r="ILL66"/>
      <c r="ILM66"/>
      <c r="ILN66"/>
      <c r="ILO66"/>
      <c r="ILP66"/>
      <c r="ILQ66"/>
      <c r="ILR66"/>
      <c r="ILS66"/>
      <c r="ILT66"/>
      <c r="ILU66"/>
      <c r="ILV66"/>
      <c r="ILW66"/>
      <c r="ILX66"/>
      <c r="ILY66"/>
      <c r="ILZ66"/>
      <c r="IMA66"/>
      <c r="IMB66"/>
      <c r="IMC66"/>
      <c r="IMD66"/>
      <c r="IME66"/>
      <c r="IMF66"/>
      <c r="IMG66"/>
      <c r="IMH66"/>
      <c r="IMI66"/>
      <c r="IMJ66"/>
      <c r="IMK66"/>
      <c r="IML66"/>
      <c r="IMM66"/>
      <c r="IMN66"/>
      <c r="IMO66"/>
      <c r="IMP66"/>
      <c r="IMQ66"/>
      <c r="IMR66"/>
      <c r="IMS66"/>
      <c r="IMT66"/>
      <c r="IMU66"/>
      <c r="IMV66"/>
      <c r="IMW66"/>
      <c r="IMX66"/>
      <c r="IMY66"/>
      <c r="IMZ66"/>
      <c r="INA66"/>
      <c r="INB66"/>
      <c r="INC66"/>
      <c r="IND66"/>
      <c r="INE66"/>
      <c r="INF66"/>
      <c r="ING66"/>
      <c r="INH66"/>
      <c r="INI66"/>
      <c r="INJ66"/>
      <c r="INK66"/>
      <c r="INL66"/>
      <c r="INM66"/>
      <c r="INN66"/>
      <c r="INO66"/>
      <c r="INP66"/>
      <c r="INQ66"/>
      <c r="INR66"/>
      <c r="INS66"/>
      <c r="INT66"/>
      <c r="INU66"/>
      <c r="INV66"/>
      <c r="INW66"/>
      <c r="INX66"/>
      <c r="INY66"/>
      <c r="INZ66"/>
      <c r="IOA66"/>
      <c r="IOB66"/>
      <c r="IOC66"/>
      <c r="IOD66"/>
      <c r="IOE66"/>
      <c r="IOF66"/>
      <c r="IOG66"/>
      <c r="IOH66"/>
      <c r="IOI66"/>
      <c r="IOJ66"/>
      <c r="IOK66"/>
      <c r="IOL66"/>
      <c r="IOM66"/>
      <c r="ION66"/>
      <c r="IOO66"/>
      <c r="IOP66"/>
      <c r="IOQ66"/>
      <c r="IOR66"/>
      <c r="IOS66"/>
      <c r="IOT66"/>
      <c r="IOU66"/>
      <c r="IOV66"/>
      <c r="IOW66"/>
      <c r="IOX66"/>
      <c r="IOY66"/>
      <c r="IOZ66"/>
      <c r="IPA66"/>
      <c r="IPB66"/>
      <c r="IPC66"/>
      <c r="IPD66"/>
      <c r="IPE66"/>
      <c r="IPF66"/>
      <c r="IPG66"/>
      <c r="IPH66"/>
      <c r="IPI66"/>
      <c r="IPJ66"/>
      <c r="IPK66"/>
      <c r="IPL66"/>
      <c r="IPM66"/>
      <c r="IPN66"/>
      <c r="IPO66"/>
      <c r="IPP66"/>
      <c r="IPQ66"/>
      <c r="IPR66"/>
      <c r="IPS66"/>
      <c r="IPT66"/>
      <c r="IPU66"/>
      <c r="IPV66"/>
      <c r="IPW66"/>
      <c r="IPX66"/>
      <c r="IPY66"/>
      <c r="IPZ66"/>
      <c r="IQA66"/>
      <c r="IQB66"/>
      <c r="IQC66"/>
      <c r="IQD66"/>
      <c r="IQE66"/>
      <c r="IQF66"/>
      <c r="IQG66"/>
      <c r="IQH66"/>
      <c r="IQI66"/>
      <c r="IQJ66"/>
      <c r="IQK66"/>
      <c r="IQL66"/>
      <c r="IQM66"/>
      <c r="IQN66"/>
      <c r="IQO66"/>
      <c r="IQP66"/>
      <c r="IQQ66"/>
      <c r="IQR66"/>
      <c r="IQS66"/>
      <c r="IQT66"/>
      <c r="IQU66"/>
      <c r="IQV66"/>
      <c r="IQW66"/>
      <c r="IQX66"/>
      <c r="IQY66"/>
      <c r="IQZ66"/>
      <c r="IRA66"/>
      <c r="IRB66"/>
      <c r="IRC66"/>
      <c r="IRD66"/>
      <c r="IRE66"/>
      <c r="IRF66"/>
      <c r="IRG66"/>
      <c r="IRH66"/>
      <c r="IRI66"/>
      <c r="IRJ66"/>
      <c r="IRK66"/>
      <c r="IRL66"/>
      <c r="IRM66"/>
      <c r="IRN66"/>
      <c r="IRO66"/>
      <c r="IRP66"/>
      <c r="IRQ66"/>
      <c r="IRR66"/>
      <c r="IRS66"/>
      <c r="IRT66"/>
      <c r="IRU66"/>
      <c r="IRV66"/>
      <c r="IRW66"/>
      <c r="IRX66"/>
      <c r="IRY66"/>
      <c r="IRZ66"/>
      <c r="ISA66"/>
      <c r="ISB66"/>
      <c r="ISC66"/>
      <c r="ISD66"/>
      <c r="ISE66"/>
      <c r="ISF66"/>
      <c r="ISG66"/>
      <c r="ISH66"/>
      <c r="ISI66"/>
      <c r="ISJ66"/>
      <c r="ISK66"/>
      <c r="ISL66"/>
      <c r="ISM66"/>
      <c r="ISN66"/>
      <c r="ISO66"/>
      <c r="ISP66"/>
      <c r="ISQ66"/>
      <c r="ISR66"/>
      <c r="ISS66"/>
      <c r="IST66"/>
      <c r="ISU66"/>
      <c r="ISV66"/>
      <c r="ISW66"/>
      <c r="ISX66"/>
      <c r="ISY66"/>
      <c r="ISZ66"/>
      <c r="ITA66"/>
      <c r="ITB66"/>
      <c r="ITC66"/>
      <c r="ITD66"/>
      <c r="ITE66"/>
      <c r="ITF66"/>
      <c r="ITG66"/>
      <c r="ITH66"/>
      <c r="ITI66"/>
      <c r="ITJ66"/>
      <c r="ITK66"/>
      <c r="ITL66"/>
      <c r="ITM66"/>
      <c r="ITN66"/>
      <c r="ITO66"/>
      <c r="ITP66"/>
      <c r="ITQ66"/>
      <c r="ITR66"/>
      <c r="ITS66"/>
      <c r="ITT66"/>
      <c r="ITU66"/>
      <c r="ITV66"/>
      <c r="ITW66"/>
      <c r="ITX66"/>
      <c r="ITY66"/>
      <c r="ITZ66"/>
      <c r="IUA66"/>
      <c r="IUB66"/>
      <c r="IUC66"/>
      <c r="IUD66"/>
      <c r="IUE66"/>
      <c r="IUF66"/>
      <c r="IUG66"/>
      <c r="IUH66"/>
      <c r="IUI66"/>
      <c r="IUJ66"/>
      <c r="IUK66"/>
      <c r="IUL66"/>
      <c r="IUM66"/>
      <c r="IUN66"/>
      <c r="IUO66"/>
      <c r="IUP66"/>
      <c r="IUQ66"/>
      <c r="IUR66"/>
      <c r="IUS66"/>
      <c r="IUT66"/>
      <c r="IUU66"/>
      <c r="IUV66"/>
      <c r="IUW66"/>
      <c r="IUX66"/>
      <c r="IUY66"/>
      <c r="IUZ66"/>
      <c r="IVA66"/>
      <c r="IVB66"/>
      <c r="IVC66"/>
      <c r="IVD66"/>
      <c r="IVE66"/>
      <c r="IVF66"/>
      <c r="IVG66"/>
      <c r="IVH66"/>
      <c r="IVI66"/>
      <c r="IVJ66"/>
      <c r="IVK66"/>
      <c r="IVL66"/>
      <c r="IVM66"/>
      <c r="IVN66"/>
      <c r="IVO66"/>
      <c r="IVP66"/>
      <c r="IVQ66"/>
      <c r="IVR66"/>
      <c r="IVS66"/>
      <c r="IVT66"/>
      <c r="IVU66"/>
      <c r="IVV66"/>
      <c r="IVW66"/>
      <c r="IVX66"/>
      <c r="IVY66"/>
      <c r="IVZ66"/>
      <c r="IWA66"/>
      <c r="IWB66"/>
      <c r="IWC66"/>
      <c r="IWD66"/>
      <c r="IWE66"/>
      <c r="IWF66"/>
      <c r="IWG66"/>
      <c r="IWH66"/>
      <c r="IWI66"/>
      <c r="IWJ66"/>
      <c r="IWK66"/>
      <c r="IWL66"/>
      <c r="IWM66"/>
      <c r="IWN66"/>
      <c r="IWO66"/>
      <c r="IWP66"/>
      <c r="IWQ66"/>
      <c r="IWR66"/>
      <c r="IWS66"/>
      <c r="IWT66"/>
      <c r="IWU66"/>
      <c r="IWV66"/>
      <c r="IWW66"/>
      <c r="IWX66"/>
      <c r="IWY66"/>
      <c r="IWZ66"/>
      <c r="IXA66"/>
      <c r="IXB66"/>
      <c r="IXC66"/>
      <c r="IXD66"/>
      <c r="IXE66"/>
      <c r="IXF66"/>
      <c r="IXG66"/>
      <c r="IXH66"/>
      <c r="IXI66"/>
      <c r="IXJ66"/>
      <c r="IXK66"/>
      <c r="IXL66"/>
      <c r="IXM66"/>
      <c r="IXN66"/>
      <c r="IXO66"/>
      <c r="IXP66"/>
      <c r="IXQ66"/>
      <c r="IXR66"/>
      <c r="IXS66"/>
      <c r="IXT66"/>
      <c r="IXU66"/>
      <c r="IXV66"/>
      <c r="IXW66"/>
      <c r="IXX66"/>
      <c r="IXY66"/>
      <c r="IXZ66"/>
      <c r="IYA66"/>
      <c r="IYB66"/>
      <c r="IYC66"/>
      <c r="IYD66"/>
      <c r="IYE66"/>
      <c r="IYF66"/>
      <c r="IYG66"/>
      <c r="IYH66"/>
      <c r="IYI66"/>
      <c r="IYJ66"/>
      <c r="IYK66"/>
      <c r="IYL66"/>
      <c r="IYM66"/>
      <c r="IYN66"/>
      <c r="IYO66"/>
      <c r="IYP66"/>
      <c r="IYQ66"/>
      <c r="IYR66"/>
      <c r="IYS66"/>
      <c r="IYT66"/>
      <c r="IYU66"/>
      <c r="IYV66"/>
      <c r="IYW66"/>
      <c r="IYX66"/>
      <c r="IYY66"/>
      <c r="IYZ66"/>
      <c r="IZA66"/>
      <c r="IZB66"/>
      <c r="IZC66"/>
      <c r="IZD66"/>
      <c r="IZE66"/>
      <c r="IZF66"/>
      <c r="IZG66"/>
      <c r="IZH66"/>
      <c r="IZI66"/>
      <c r="IZJ66"/>
      <c r="IZK66"/>
      <c r="IZL66"/>
      <c r="IZM66"/>
      <c r="IZN66"/>
      <c r="IZO66"/>
      <c r="IZP66"/>
      <c r="IZQ66"/>
      <c r="IZR66"/>
      <c r="IZS66"/>
      <c r="IZT66"/>
      <c r="IZU66"/>
      <c r="IZV66"/>
      <c r="IZW66"/>
      <c r="IZX66"/>
      <c r="IZY66"/>
      <c r="IZZ66"/>
      <c r="JAA66"/>
      <c r="JAB66"/>
      <c r="JAC66"/>
      <c r="JAD66"/>
      <c r="JAE66"/>
      <c r="JAF66"/>
      <c r="JAG66"/>
      <c r="JAH66"/>
      <c r="JAI66"/>
      <c r="JAJ66"/>
      <c r="JAK66"/>
      <c r="JAL66"/>
      <c r="JAM66"/>
      <c r="JAN66"/>
      <c r="JAO66"/>
      <c r="JAP66"/>
      <c r="JAQ66"/>
      <c r="JAR66"/>
      <c r="JAS66"/>
      <c r="JAT66"/>
      <c r="JAU66"/>
      <c r="JAV66"/>
      <c r="JAW66"/>
      <c r="JAX66"/>
      <c r="JAY66"/>
      <c r="JAZ66"/>
      <c r="JBA66"/>
      <c r="JBB66"/>
      <c r="JBC66"/>
      <c r="JBD66"/>
      <c r="JBE66"/>
      <c r="JBF66"/>
      <c r="JBG66"/>
      <c r="JBH66"/>
      <c r="JBI66"/>
      <c r="JBJ66"/>
      <c r="JBK66"/>
      <c r="JBL66"/>
      <c r="JBM66"/>
      <c r="JBN66"/>
      <c r="JBO66"/>
      <c r="JBP66"/>
      <c r="JBQ66"/>
      <c r="JBR66"/>
      <c r="JBS66"/>
      <c r="JBT66"/>
      <c r="JBU66"/>
      <c r="JBV66"/>
      <c r="JBW66"/>
      <c r="JBX66"/>
      <c r="JBY66"/>
      <c r="JBZ66"/>
      <c r="JCA66"/>
      <c r="JCB66"/>
      <c r="JCC66"/>
      <c r="JCD66"/>
      <c r="JCE66"/>
      <c r="JCF66"/>
      <c r="JCG66"/>
      <c r="JCH66"/>
      <c r="JCI66"/>
      <c r="JCJ66"/>
      <c r="JCK66"/>
      <c r="JCL66"/>
      <c r="JCM66"/>
      <c r="JCN66"/>
      <c r="JCO66"/>
      <c r="JCP66"/>
      <c r="JCQ66"/>
      <c r="JCR66"/>
      <c r="JCS66"/>
      <c r="JCT66"/>
      <c r="JCU66"/>
      <c r="JCV66"/>
      <c r="JCW66"/>
      <c r="JCX66"/>
      <c r="JCY66"/>
      <c r="JCZ66"/>
      <c r="JDA66"/>
      <c r="JDB66"/>
      <c r="JDC66"/>
      <c r="JDD66"/>
      <c r="JDE66"/>
      <c r="JDF66"/>
      <c r="JDG66"/>
      <c r="JDH66"/>
      <c r="JDI66"/>
      <c r="JDJ66"/>
      <c r="JDK66"/>
      <c r="JDL66"/>
      <c r="JDM66"/>
      <c r="JDN66"/>
      <c r="JDO66"/>
      <c r="JDP66"/>
      <c r="JDQ66"/>
      <c r="JDR66"/>
      <c r="JDS66"/>
      <c r="JDT66"/>
      <c r="JDU66"/>
      <c r="JDV66"/>
      <c r="JDW66"/>
      <c r="JDX66"/>
      <c r="JDY66"/>
      <c r="JDZ66"/>
      <c r="JEA66"/>
      <c r="JEB66"/>
      <c r="JEC66"/>
      <c r="JED66"/>
      <c r="JEE66"/>
      <c r="JEF66"/>
      <c r="JEG66"/>
      <c r="JEH66"/>
      <c r="JEI66"/>
      <c r="JEJ66"/>
      <c r="JEK66"/>
      <c r="JEL66"/>
      <c r="JEM66"/>
      <c r="JEN66"/>
      <c r="JEO66"/>
      <c r="JEP66"/>
      <c r="JEQ66"/>
      <c r="JER66"/>
      <c r="JES66"/>
      <c r="JET66"/>
      <c r="JEU66"/>
      <c r="JEV66"/>
      <c r="JEW66"/>
      <c r="JEX66"/>
      <c r="JEY66"/>
      <c r="JEZ66"/>
      <c r="JFA66"/>
      <c r="JFB66"/>
      <c r="JFC66"/>
      <c r="JFD66"/>
      <c r="JFE66"/>
      <c r="JFF66"/>
      <c r="JFG66"/>
      <c r="JFH66"/>
      <c r="JFI66"/>
      <c r="JFJ66"/>
      <c r="JFK66"/>
      <c r="JFL66"/>
      <c r="JFM66"/>
      <c r="JFN66"/>
      <c r="JFO66"/>
      <c r="JFP66"/>
      <c r="JFQ66"/>
      <c r="JFR66"/>
      <c r="JFS66"/>
      <c r="JFT66"/>
      <c r="JFU66"/>
      <c r="JFV66"/>
      <c r="JFW66"/>
      <c r="JFX66"/>
      <c r="JFY66"/>
      <c r="JFZ66"/>
      <c r="JGA66"/>
      <c r="JGB66"/>
      <c r="JGC66"/>
      <c r="JGD66"/>
      <c r="JGE66"/>
      <c r="JGF66"/>
      <c r="JGG66"/>
      <c r="JGH66"/>
      <c r="JGI66"/>
      <c r="JGJ66"/>
      <c r="JGK66"/>
      <c r="JGL66"/>
      <c r="JGM66"/>
      <c r="JGN66"/>
      <c r="JGO66"/>
      <c r="JGP66"/>
      <c r="JGQ66"/>
      <c r="JGR66"/>
      <c r="JGS66"/>
      <c r="JGT66"/>
      <c r="JGU66"/>
      <c r="JGV66"/>
      <c r="JGW66"/>
      <c r="JGX66"/>
      <c r="JGY66"/>
      <c r="JGZ66"/>
      <c r="JHA66"/>
      <c r="JHB66"/>
      <c r="JHC66"/>
      <c r="JHD66"/>
      <c r="JHE66"/>
      <c r="JHF66"/>
      <c r="JHG66"/>
      <c r="JHH66"/>
      <c r="JHI66"/>
      <c r="JHJ66"/>
      <c r="JHK66"/>
      <c r="JHL66"/>
      <c r="JHM66"/>
      <c r="JHN66"/>
      <c r="JHO66"/>
      <c r="JHP66"/>
      <c r="JHQ66"/>
      <c r="JHR66"/>
      <c r="JHS66"/>
      <c r="JHT66"/>
      <c r="JHU66"/>
      <c r="JHV66"/>
      <c r="JHW66"/>
      <c r="JHX66"/>
      <c r="JHY66"/>
      <c r="JHZ66"/>
      <c r="JIA66"/>
      <c r="JIB66"/>
      <c r="JIC66"/>
      <c r="JID66"/>
      <c r="JIE66"/>
      <c r="JIF66"/>
      <c r="JIG66"/>
      <c r="JIH66"/>
      <c r="JII66"/>
      <c r="JIJ66"/>
      <c r="JIK66"/>
      <c r="JIL66"/>
      <c r="JIM66"/>
      <c r="JIN66"/>
      <c r="JIO66"/>
      <c r="JIP66"/>
      <c r="JIQ66"/>
      <c r="JIR66"/>
      <c r="JIS66"/>
      <c r="JIT66"/>
      <c r="JIU66"/>
      <c r="JIV66"/>
      <c r="JIW66"/>
      <c r="JIX66"/>
      <c r="JIY66"/>
      <c r="JIZ66"/>
      <c r="JJA66"/>
      <c r="JJB66"/>
      <c r="JJC66"/>
      <c r="JJD66"/>
      <c r="JJE66"/>
      <c r="JJF66"/>
      <c r="JJG66"/>
      <c r="JJH66"/>
      <c r="JJI66"/>
      <c r="JJJ66"/>
      <c r="JJK66"/>
      <c r="JJL66"/>
      <c r="JJM66"/>
      <c r="JJN66"/>
      <c r="JJO66"/>
      <c r="JJP66"/>
      <c r="JJQ66"/>
      <c r="JJR66"/>
      <c r="JJS66"/>
      <c r="JJT66"/>
      <c r="JJU66"/>
      <c r="JJV66"/>
      <c r="JJW66"/>
      <c r="JJX66"/>
      <c r="JJY66"/>
      <c r="JJZ66"/>
      <c r="JKA66"/>
      <c r="JKB66"/>
      <c r="JKC66"/>
      <c r="JKD66"/>
      <c r="JKE66"/>
      <c r="JKF66"/>
      <c r="JKG66"/>
      <c r="JKH66"/>
      <c r="JKI66"/>
      <c r="JKJ66"/>
      <c r="JKK66"/>
      <c r="JKL66"/>
      <c r="JKM66"/>
      <c r="JKN66"/>
      <c r="JKO66"/>
      <c r="JKP66"/>
      <c r="JKQ66"/>
      <c r="JKR66"/>
      <c r="JKS66"/>
      <c r="JKT66"/>
      <c r="JKU66"/>
      <c r="JKV66"/>
      <c r="JKW66"/>
      <c r="JKX66"/>
      <c r="JKY66"/>
      <c r="JKZ66"/>
      <c r="JLA66"/>
      <c r="JLB66"/>
      <c r="JLC66"/>
      <c r="JLD66"/>
      <c r="JLE66"/>
      <c r="JLF66"/>
      <c r="JLG66"/>
      <c r="JLH66"/>
      <c r="JLI66"/>
      <c r="JLJ66"/>
      <c r="JLK66"/>
      <c r="JLL66"/>
      <c r="JLM66"/>
      <c r="JLN66"/>
      <c r="JLO66"/>
      <c r="JLP66"/>
      <c r="JLQ66"/>
      <c r="JLR66"/>
      <c r="JLS66"/>
      <c r="JLT66"/>
      <c r="JLU66"/>
      <c r="JLV66"/>
      <c r="JLW66"/>
      <c r="JLX66"/>
      <c r="JLY66"/>
      <c r="JLZ66"/>
      <c r="JMA66"/>
      <c r="JMB66"/>
      <c r="JMC66"/>
      <c r="JMD66"/>
      <c r="JME66"/>
      <c r="JMF66"/>
      <c r="JMG66"/>
      <c r="JMH66"/>
      <c r="JMI66"/>
      <c r="JMJ66"/>
      <c r="JMK66"/>
      <c r="JML66"/>
      <c r="JMM66"/>
      <c r="JMN66"/>
      <c r="JMO66"/>
      <c r="JMP66"/>
      <c r="JMQ66"/>
      <c r="JMR66"/>
      <c r="JMS66"/>
      <c r="JMT66"/>
      <c r="JMU66"/>
      <c r="JMV66"/>
      <c r="JMW66"/>
      <c r="JMX66"/>
      <c r="JMY66"/>
      <c r="JMZ66"/>
      <c r="JNA66"/>
      <c r="JNB66"/>
      <c r="JNC66"/>
      <c r="JND66"/>
      <c r="JNE66"/>
      <c r="JNF66"/>
      <c r="JNG66"/>
      <c r="JNH66"/>
      <c r="JNI66"/>
      <c r="JNJ66"/>
      <c r="JNK66"/>
      <c r="JNL66"/>
      <c r="JNM66"/>
      <c r="JNN66"/>
      <c r="JNO66"/>
      <c r="JNP66"/>
      <c r="JNQ66"/>
      <c r="JNR66"/>
      <c r="JNS66"/>
      <c r="JNT66"/>
      <c r="JNU66"/>
      <c r="JNV66"/>
      <c r="JNW66"/>
      <c r="JNX66"/>
      <c r="JNY66"/>
      <c r="JNZ66"/>
      <c r="JOA66"/>
      <c r="JOB66"/>
      <c r="JOC66"/>
      <c r="JOD66"/>
      <c r="JOE66"/>
      <c r="JOF66"/>
      <c r="JOG66"/>
      <c r="JOH66"/>
      <c r="JOI66"/>
      <c r="JOJ66"/>
      <c r="JOK66"/>
      <c r="JOL66"/>
      <c r="JOM66"/>
      <c r="JON66"/>
      <c r="JOO66"/>
      <c r="JOP66"/>
      <c r="JOQ66"/>
      <c r="JOR66"/>
      <c r="JOS66"/>
      <c r="JOT66"/>
      <c r="JOU66"/>
      <c r="JOV66"/>
      <c r="JOW66"/>
      <c r="JOX66"/>
      <c r="JOY66"/>
      <c r="JOZ66"/>
      <c r="JPA66"/>
      <c r="JPB66"/>
      <c r="JPC66"/>
      <c r="JPD66"/>
      <c r="JPE66"/>
      <c r="JPF66"/>
      <c r="JPG66"/>
      <c r="JPH66"/>
      <c r="JPI66"/>
      <c r="JPJ66"/>
      <c r="JPK66"/>
      <c r="JPL66"/>
      <c r="JPM66"/>
      <c r="JPN66"/>
      <c r="JPO66"/>
      <c r="JPP66"/>
      <c r="JPQ66"/>
      <c r="JPR66"/>
      <c r="JPS66"/>
      <c r="JPT66"/>
      <c r="JPU66"/>
      <c r="JPV66"/>
      <c r="JPW66"/>
      <c r="JPX66"/>
      <c r="JPY66"/>
      <c r="JPZ66"/>
      <c r="JQA66"/>
      <c r="JQB66"/>
      <c r="JQC66"/>
      <c r="JQD66"/>
      <c r="JQE66"/>
      <c r="JQF66"/>
      <c r="JQG66"/>
      <c r="JQH66"/>
      <c r="JQI66"/>
      <c r="JQJ66"/>
      <c r="JQK66"/>
      <c r="JQL66"/>
      <c r="JQM66"/>
      <c r="JQN66"/>
      <c r="JQO66"/>
      <c r="JQP66"/>
      <c r="JQQ66"/>
      <c r="JQR66"/>
      <c r="JQS66"/>
      <c r="JQT66"/>
      <c r="JQU66"/>
      <c r="JQV66"/>
      <c r="JQW66"/>
      <c r="JQX66"/>
      <c r="JQY66"/>
      <c r="JQZ66"/>
      <c r="JRA66"/>
      <c r="JRB66"/>
      <c r="JRC66"/>
      <c r="JRD66"/>
      <c r="JRE66"/>
      <c r="JRF66"/>
      <c r="JRG66"/>
      <c r="JRH66"/>
      <c r="JRI66"/>
      <c r="JRJ66"/>
      <c r="JRK66"/>
      <c r="JRL66"/>
      <c r="JRM66"/>
      <c r="JRN66"/>
      <c r="JRO66"/>
      <c r="JRP66"/>
      <c r="JRQ66"/>
      <c r="JRR66"/>
      <c r="JRS66"/>
      <c r="JRT66"/>
      <c r="JRU66"/>
      <c r="JRV66"/>
      <c r="JRW66"/>
      <c r="JRX66"/>
      <c r="JRY66"/>
      <c r="JRZ66"/>
      <c r="JSA66"/>
      <c r="JSB66"/>
      <c r="JSC66"/>
      <c r="JSD66"/>
      <c r="JSE66"/>
      <c r="JSF66"/>
      <c r="JSG66"/>
      <c r="JSH66"/>
      <c r="JSI66"/>
      <c r="JSJ66"/>
      <c r="JSK66"/>
      <c r="JSL66"/>
      <c r="JSM66"/>
      <c r="JSN66"/>
      <c r="JSO66"/>
      <c r="JSP66"/>
      <c r="JSQ66"/>
      <c r="JSR66"/>
      <c r="JSS66"/>
      <c r="JST66"/>
      <c r="JSU66"/>
      <c r="JSV66"/>
      <c r="JSW66"/>
      <c r="JSX66"/>
      <c r="JSY66"/>
      <c r="JSZ66"/>
      <c r="JTA66"/>
      <c r="JTB66"/>
      <c r="JTC66"/>
      <c r="JTD66"/>
      <c r="JTE66"/>
      <c r="JTF66"/>
      <c r="JTG66"/>
      <c r="JTH66"/>
      <c r="JTI66"/>
      <c r="JTJ66"/>
      <c r="JTK66"/>
      <c r="JTL66"/>
      <c r="JTM66"/>
      <c r="JTN66"/>
      <c r="JTO66"/>
      <c r="JTP66"/>
      <c r="JTQ66"/>
      <c r="JTR66"/>
      <c r="JTS66"/>
      <c r="JTT66"/>
      <c r="JTU66"/>
      <c r="JTV66"/>
      <c r="JTW66"/>
      <c r="JTX66"/>
      <c r="JTY66"/>
      <c r="JTZ66"/>
      <c r="JUA66"/>
      <c r="JUB66"/>
      <c r="JUC66"/>
      <c r="JUD66"/>
      <c r="JUE66"/>
      <c r="JUF66"/>
      <c r="JUG66"/>
      <c r="JUH66"/>
      <c r="JUI66"/>
      <c r="JUJ66"/>
      <c r="JUK66"/>
      <c r="JUL66"/>
      <c r="JUM66"/>
      <c r="JUN66"/>
      <c r="JUO66"/>
      <c r="JUP66"/>
      <c r="JUQ66"/>
      <c r="JUR66"/>
      <c r="JUS66"/>
      <c r="JUT66"/>
      <c r="JUU66"/>
      <c r="JUV66"/>
      <c r="JUW66"/>
      <c r="JUX66"/>
      <c r="JUY66"/>
      <c r="JUZ66"/>
      <c r="JVA66"/>
      <c r="JVB66"/>
      <c r="JVC66"/>
      <c r="JVD66"/>
      <c r="JVE66"/>
      <c r="JVF66"/>
      <c r="JVG66"/>
      <c r="JVH66"/>
      <c r="JVI66"/>
      <c r="JVJ66"/>
      <c r="JVK66"/>
      <c r="JVL66"/>
      <c r="JVM66"/>
      <c r="JVN66"/>
      <c r="JVO66"/>
      <c r="JVP66"/>
      <c r="JVQ66"/>
      <c r="JVR66"/>
      <c r="JVS66"/>
      <c r="JVT66"/>
      <c r="JVU66"/>
      <c r="JVV66"/>
      <c r="JVW66"/>
      <c r="JVX66"/>
      <c r="JVY66"/>
      <c r="JVZ66"/>
      <c r="JWA66"/>
      <c r="JWB66"/>
      <c r="JWC66"/>
      <c r="JWD66"/>
      <c r="JWE66"/>
      <c r="JWF66"/>
      <c r="JWG66"/>
      <c r="JWH66"/>
      <c r="JWI66"/>
      <c r="JWJ66"/>
      <c r="JWK66"/>
      <c r="JWL66"/>
      <c r="JWM66"/>
      <c r="JWN66"/>
      <c r="JWO66"/>
      <c r="JWP66"/>
      <c r="JWQ66"/>
      <c r="JWR66"/>
      <c r="JWS66"/>
      <c r="JWT66"/>
      <c r="JWU66"/>
      <c r="JWV66"/>
      <c r="JWW66"/>
      <c r="JWX66"/>
      <c r="JWY66"/>
      <c r="JWZ66"/>
      <c r="JXA66"/>
      <c r="JXB66"/>
      <c r="JXC66"/>
      <c r="JXD66"/>
      <c r="JXE66"/>
      <c r="JXF66"/>
      <c r="JXG66"/>
      <c r="JXH66"/>
      <c r="JXI66"/>
      <c r="JXJ66"/>
      <c r="JXK66"/>
      <c r="JXL66"/>
      <c r="JXM66"/>
      <c r="JXN66"/>
      <c r="JXO66"/>
      <c r="JXP66"/>
      <c r="JXQ66"/>
      <c r="JXR66"/>
      <c r="JXS66"/>
      <c r="JXT66"/>
      <c r="JXU66"/>
      <c r="JXV66"/>
      <c r="JXW66"/>
      <c r="JXX66"/>
      <c r="JXY66"/>
      <c r="JXZ66"/>
      <c r="JYA66"/>
      <c r="JYB66"/>
      <c r="JYC66"/>
      <c r="JYD66"/>
      <c r="JYE66"/>
      <c r="JYF66"/>
      <c r="JYG66"/>
      <c r="JYH66"/>
      <c r="JYI66"/>
      <c r="JYJ66"/>
      <c r="JYK66"/>
      <c r="JYL66"/>
      <c r="JYM66"/>
      <c r="JYN66"/>
      <c r="JYO66"/>
      <c r="JYP66"/>
      <c r="JYQ66"/>
      <c r="JYR66"/>
      <c r="JYS66"/>
      <c r="JYT66"/>
      <c r="JYU66"/>
      <c r="JYV66"/>
      <c r="JYW66"/>
      <c r="JYX66"/>
      <c r="JYY66"/>
      <c r="JYZ66"/>
      <c r="JZA66"/>
      <c r="JZB66"/>
      <c r="JZC66"/>
      <c r="JZD66"/>
      <c r="JZE66"/>
      <c r="JZF66"/>
      <c r="JZG66"/>
      <c r="JZH66"/>
      <c r="JZI66"/>
      <c r="JZJ66"/>
      <c r="JZK66"/>
      <c r="JZL66"/>
      <c r="JZM66"/>
      <c r="JZN66"/>
      <c r="JZO66"/>
      <c r="JZP66"/>
      <c r="JZQ66"/>
      <c r="JZR66"/>
      <c r="JZS66"/>
      <c r="JZT66"/>
      <c r="JZU66"/>
      <c r="JZV66"/>
      <c r="JZW66"/>
      <c r="JZX66"/>
      <c r="JZY66"/>
      <c r="JZZ66"/>
      <c r="KAA66"/>
      <c r="KAB66"/>
      <c r="KAC66"/>
      <c r="KAD66"/>
      <c r="KAE66"/>
      <c r="KAF66"/>
      <c r="KAG66"/>
      <c r="KAH66"/>
      <c r="KAI66"/>
      <c r="KAJ66"/>
      <c r="KAK66"/>
      <c r="KAL66"/>
      <c r="KAM66"/>
      <c r="KAN66"/>
      <c r="KAO66"/>
      <c r="KAP66"/>
      <c r="KAQ66"/>
      <c r="KAR66"/>
      <c r="KAS66"/>
      <c r="KAT66"/>
      <c r="KAU66"/>
      <c r="KAV66"/>
      <c r="KAW66"/>
      <c r="KAX66"/>
      <c r="KAY66"/>
      <c r="KAZ66"/>
      <c r="KBA66"/>
      <c r="KBB66"/>
      <c r="KBC66"/>
      <c r="KBD66"/>
      <c r="KBE66"/>
      <c r="KBF66"/>
      <c r="KBG66"/>
      <c r="KBH66"/>
      <c r="KBI66"/>
      <c r="KBJ66"/>
      <c r="KBK66"/>
      <c r="KBL66"/>
      <c r="KBM66"/>
      <c r="KBN66"/>
      <c r="KBO66"/>
      <c r="KBP66"/>
      <c r="KBQ66"/>
      <c r="KBR66"/>
      <c r="KBS66"/>
      <c r="KBT66"/>
      <c r="KBU66"/>
      <c r="KBV66"/>
      <c r="KBW66"/>
      <c r="KBX66"/>
      <c r="KBY66"/>
      <c r="KBZ66"/>
      <c r="KCA66"/>
      <c r="KCB66"/>
      <c r="KCC66"/>
      <c r="KCD66"/>
      <c r="KCE66"/>
      <c r="KCF66"/>
      <c r="KCG66"/>
      <c r="KCH66"/>
      <c r="KCI66"/>
      <c r="KCJ66"/>
      <c r="KCK66"/>
      <c r="KCL66"/>
      <c r="KCM66"/>
      <c r="KCN66"/>
      <c r="KCO66"/>
      <c r="KCP66"/>
      <c r="KCQ66"/>
      <c r="KCR66"/>
      <c r="KCS66"/>
      <c r="KCT66"/>
      <c r="KCU66"/>
      <c r="KCV66"/>
      <c r="KCW66"/>
      <c r="KCX66"/>
      <c r="KCY66"/>
      <c r="KCZ66"/>
      <c r="KDA66"/>
      <c r="KDB66"/>
      <c r="KDC66"/>
      <c r="KDD66"/>
      <c r="KDE66"/>
      <c r="KDF66"/>
      <c r="KDG66"/>
      <c r="KDH66"/>
      <c r="KDI66"/>
      <c r="KDJ66"/>
      <c r="KDK66"/>
      <c r="KDL66"/>
      <c r="KDM66"/>
      <c r="KDN66"/>
      <c r="KDO66"/>
      <c r="KDP66"/>
      <c r="KDQ66"/>
      <c r="KDR66"/>
      <c r="KDS66"/>
      <c r="KDT66"/>
      <c r="KDU66"/>
      <c r="KDV66"/>
      <c r="KDW66"/>
      <c r="KDX66"/>
      <c r="KDY66"/>
      <c r="KDZ66"/>
      <c r="KEA66"/>
      <c r="KEB66"/>
      <c r="KEC66"/>
      <c r="KED66"/>
      <c r="KEE66"/>
      <c r="KEF66"/>
      <c r="KEG66"/>
      <c r="KEH66"/>
      <c r="KEI66"/>
      <c r="KEJ66"/>
      <c r="KEK66"/>
      <c r="KEL66"/>
      <c r="KEM66"/>
      <c r="KEN66"/>
      <c r="KEO66"/>
      <c r="KEP66"/>
      <c r="KEQ66"/>
      <c r="KER66"/>
      <c r="KES66"/>
      <c r="KET66"/>
      <c r="KEU66"/>
      <c r="KEV66"/>
      <c r="KEW66"/>
      <c r="KEX66"/>
      <c r="KEY66"/>
      <c r="KEZ66"/>
      <c r="KFA66"/>
      <c r="KFB66"/>
      <c r="KFC66"/>
      <c r="KFD66"/>
      <c r="KFE66"/>
      <c r="KFF66"/>
      <c r="KFG66"/>
      <c r="KFH66"/>
      <c r="KFI66"/>
      <c r="KFJ66"/>
      <c r="KFK66"/>
      <c r="KFL66"/>
      <c r="KFM66"/>
      <c r="KFN66"/>
      <c r="KFO66"/>
      <c r="KFP66"/>
      <c r="KFQ66"/>
      <c r="KFR66"/>
      <c r="KFS66"/>
      <c r="KFT66"/>
      <c r="KFU66"/>
      <c r="KFV66"/>
      <c r="KFW66"/>
      <c r="KFX66"/>
      <c r="KFY66"/>
      <c r="KFZ66"/>
      <c r="KGA66"/>
      <c r="KGB66"/>
      <c r="KGC66"/>
      <c r="KGD66"/>
      <c r="KGE66"/>
      <c r="KGF66"/>
      <c r="KGG66"/>
      <c r="KGH66"/>
      <c r="KGI66"/>
      <c r="KGJ66"/>
      <c r="KGK66"/>
      <c r="KGL66"/>
      <c r="KGM66"/>
      <c r="KGN66"/>
      <c r="KGO66"/>
      <c r="KGP66"/>
      <c r="KGQ66"/>
      <c r="KGR66"/>
      <c r="KGS66"/>
      <c r="KGT66"/>
      <c r="KGU66"/>
      <c r="KGV66"/>
      <c r="KGW66"/>
      <c r="KGX66"/>
      <c r="KGY66"/>
      <c r="KGZ66"/>
      <c r="KHA66"/>
      <c r="KHB66"/>
      <c r="KHC66"/>
      <c r="KHD66"/>
      <c r="KHE66"/>
      <c r="KHF66"/>
      <c r="KHG66"/>
      <c r="KHH66"/>
      <c r="KHI66"/>
      <c r="KHJ66"/>
      <c r="KHK66"/>
      <c r="KHL66"/>
      <c r="KHM66"/>
      <c r="KHN66"/>
      <c r="KHO66"/>
      <c r="KHP66"/>
      <c r="KHQ66"/>
      <c r="KHR66"/>
      <c r="KHS66"/>
      <c r="KHT66"/>
      <c r="KHU66"/>
      <c r="KHV66"/>
      <c r="KHW66"/>
      <c r="KHX66"/>
      <c r="KHY66"/>
      <c r="KHZ66"/>
      <c r="KIA66"/>
      <c r="KIB66"/>
      <c r="KIC66"/>
      <c r="KID66"/>
      <c r="KIE66"/>
      <c r="KIF66"/>
      <c r="KIG66"/>
      <c r="KIH66"/>
      <c r="KII66"/>
      <c r="KIJ66"/>
      <c r="KIK66"/>
      <c r="KIL66"/>
      <c r="KIM66"/>
      <c r="KIN66"/>
      <c r="KIO66"/>
      <c r="KIP66"/>
      <c r="KIQ66"/>
      <c r="KIR66"/>
      <c r="KIS66"/>
      <c r="KIT66"/>
      <c r="KIU66"/>
      <c r="KIV66"/>
      <c r="KIW66"/>
      <c r="KIX66"/>
      <c r="KIY66"/>
      <c r="KIZ66"/>
      <c r="KJA66"/>
      <c r="KJB66"/>
      <c r="KJC66"/>
      <c r="KJD66"/>
      <c r="KJE66"/>
      <c r="KJF66"/>
      <c r="KJG66"/>
      <c r="KJH66"/>
      <c r="KJI66"/>
      <c r="KJJ66"/>
      <c r="KJK66"/>
      <c r="KJL66"/>
      <c r="KJM66"/>
      <c r="KJN66"/>
      <c r="KJO66"/>
      <c r="KJP66"/>
      <c r="KJQ66"/>
      <c r="KJR66"/>
      <c r="KJS66"/>
      <c r="KJT66"/>
      <c r="KJU66"/>
      <c r="KJV66"/>
      <c r="KJW66"/>
      <c r="KJX66"/>
      <c r="KJY66"/>
      <c r="KJZ66"/>
      <c r="KKA66"/>
      <c r="KKB66"/>
      <c r="KKC66"/>
      <c r="KKD66"/>
      <c r="KKE66"/>
      <c r="KKF66"/>
      <c r="KKG66"/>
      <c r="KKH66"/>
      <c r="KKI66"/>
      <c r="KKJ66"/>
      <c r="KKK66"/>
      <c r="KKL66"/>
      <c r="KKM66"/>
      <c r="KKN66"/>
      <c r="KKO66"/>
      <c r="KKP66"/>
      <c r="KKQ66"/>
      <c r="KKR66"/>
      <c r="KKS66"/>
      <c r="KKT66"/>
      <c r="KKU66"/>
      <c r="KKV66"/>
      <c r="KKW66"/>
      <c r="KKX66"/>
      <c r="KKY66"/>
      <c r="KKZ66"/>
      <c r="KLA66"/>
      <c r="KLB66"/>
      <c r="KLC66"/>
      <c r="KLD66"/>
      <c r="KLE66"/>
      <c r="KLF66"/>
      <c r="KLG66"/>
      <c r="KLH66"/>
      <c r="KLI66"/>
      <c r="KLJ66"/>
      <c r="KLK66"/>
      <c r="KLL66"/>
      <c r="KLM66"/>
      <c r="KLN66"/>
      <c r="KLO66"/>
      <c r="KLP66"/>
      <c r="KLQ66"/>
      <c r="KLR66"/>
      <c r="KLS66"/>
      <c r="KLT66"/>
      <c r="KLU66"/>
      <c r="KLV66"/>
      <c r="KLW66"/>
      <c r="KLX66"/>
      <c r="KLY66"/>
      <c r="KLZ66"/>
      <c r="KMA66"/>
      <c r="KMB66"/>
      <c r="KMC66"/>
      <c r="KMD66"/>
      <c r="KME66"/>
      <c r="KMF66"/>
      <c r="KMG66"/>
      <c r="KMH66"/>
      <c r="KMI66"/>
      <c r="KMJ66"/>
      <c r="KMK66"/>
      <c r="KML66"/>
      <c r="KMM66"/>
      <c r="KMN66"/>
      <c r="KMO66"/>
      <c r="KMP66"/>
      <c r="KMQ66"/>
      <c r="KMR66"/>
      <c r="KMS66"/>
      <c r="KMT66"/>
      <c r="KMU66"/>
      <c r="KMV66"/>
      <c r="KMW66"/>
      <c r="KMX66"/>
      <c r="KMY66"/>
      <c r="KMZ66"/>
      <c r="KNA66"/>
      <c r="KNB66"/>
      <c r="KNC66"/>
      <c r="KND66"/>
      <c r="KNE66"/>
      <c r="KNF66"/>
      <c r="KNG66"/>
      <c r="KNH66"/>
      <c r="KNI66"/>
      <c r="KNJ66"/>
      <c r="KNK66"/>
      <c r="KNL66"/>
      <c r="KNM66"/>
      <c r="KNN66"/>
      <c r="KNO66"/>
      <c r="KNP66"/>
      <c r="KNQ66"/>
      <c r="KNR66"/>
      <c r="KNS66"/>
      <c r="KNT66"/>
      <c r="KNU66"/>
      <c r="KNV66"/>
      <c r="KNW66"/>
      <c r="KNX66"/>
      <c r="KNY66"/>
      <c r="KNZ66"/>
      <c r="KOA66"/>
      <c r="KOB66"/>
      <c r="KOC66"/>
      <c r="KOD66"/>
      <c r="KOE66"/>
      <c r="KOF66"/>
      <c r="KOG66"/>
      <c r="KOH66"/>
      <c r="KOI66"/>
      <c r="KOJ66"/>
      <c r="KOK66"/>
      <c r="KOL66"/>
      <c r="KOM66"/>
      <c r="KON66"/>
      <c r="KOO66"/>
      <c r="KOP66"/>
      <c r="KOQ66"/>
      <c r="KOR66"/>
      <c r="KOS66"/>
      <c r="KOT66"/>
      <c r="KOU66"/>
      <c r="KOV66"/>
      <c r="KOW66"/>
      <c r="KOX66"/>
      <c r="KOY66"/>
      <c r="KOZ66"/>
      <c r="KPA66"/>
      <c r="KPB66"/>
      <c r="KPC66"/>
      <c r="KPD66"/>
      <c r="KPE66"/>
      <c r="KPF66"/>
      <c r="KPG66"/>
      <c r="KPH66"/>
      <c r="KPI66"/>
      <c r="KPJ66"/>
      <c r="KPK66"/>
      <c r="KPL66"/>
      <c r="KPM66"/>
      <c r="KPN66"/>
      <c r="KPO66"/>
      <c r="KPP66"/>
      <c r="KPQ66"/>
      <c r="KPR66"/>
      <c r="KPS66"/>
      <c r="KPT66"/>
      <c r="KPU66"/>
      <c r="KPV66"/>
      <c r="KPW66"/>
      <c r="KPX66"/>
      <c r="KPY66"/>
      <c r="KPZ66"/>
      <c r="KQA66"/>
      <c r="KQB66"/>
      <c r="KQC66"/>
      <c r="KQD66"/>
      <c r="KQE66"/>
      <c r="KQF66"/>
      <c r="KQG66"/>
      <c r="KQH66"/>
      <c r="KQI66"/>
      <c r="KQJ66"/>
      <c r="KQK66"/>
      <c r="KQL66"/>
      <c r="KQM66"/>
      <c r="KQN66"/>
      <c r="KQO66"/>
      <c r="KQP66"/>
      <c r="KQQ66"/>
      <c r="KQR66"/>
      <c r="KQS66"/>
      <c r="KQT66"/>
      <c r="KQU66"/>
      <c r="KQV66"/>
      <c r="KQW66"/>
      <c r="KQX66"/>
      <c r="KQY66"/>
      <c r="KQZ66"/>
      <c r="KRA66"/>
      <c r="KRB66"/>
      <c r="KRC66"/>
      <c r="KRD66"/>
      <c r="KRE66"/>
      <c r="KRF66"/>
      <c r="KRG66"/>
      <c r="KRH66"/>
      <c r="KRI66"/>
      <c r="KRJ66"/>
      <c r="KRK66"/>
      <c r="KRL66"/>
      <c r="KRM66"/>
      <c r="KRN66"/>
      <c r="KRO66"/>
      <c r="KRP66"/>
      <c r="KRQ66"/>
      <c r="KRR66"/>
      <c r="KRS66"/>
      <c r="KRT66"/>
      <c r="KRU66"/>
      <c r="KRV66"/>
      <c r="KRW66"/>
      <c r="KRX66"/>
      <c r="KRY66"/>
      <c r="KRZ66"/>
      <c r="KSA66"/>
      <c r="KSB66"/>
      <c r="KSC66"/>
      <c r="KSD66"/>
      <c r="KSE66"/>
      <c r="KSF66"/>
      <c r="KSG66"/>
      <c r="KSH66"/>
      <c r="KSI66"/>
      <c r="KSJ66"/>
      <c r="KSK66"/>
      <c r="KSL66"/>
      <c r="KSM66"/>
      <c r="KSN66"/>
      <c r="KSO66"/>
      <c r="KSP66"/>
      <c r="KSQ66"/>
      <c r="KSR66"/>
      <c r="KSS66"/>
      <c r="KST66"/>
      <c r="KSU66"/>
      <c r="KSV66"/>
      <c r="KSW66"/>
      <c r="KSX66"/>
      <c r="KSY66"/>
      <c r="KSZ66"/>
      <c r="KTA66"/>
      <c r="KTB66"/>
      <c r="KTC66"/>
      <c r="KTD66"/>
      <c r="KTE66"/>
      <c r="KTF66"/>
      <c r="KTG66"/>
      <c r="KTH66"/>
      <c r="KTI66"/>
      <c r="KTJ66"/>
      <c r="KTK66"/>
      <c r="KTL66"/>
      <c r="KTM66"/>
      <c r="KTN66"/>
      <c r="KTO66"/>
      <c r="KTP66"/>
      <c r="KTQ66"/>
      <c r="KTR66"/>
      <c r="KTS66"/>
      <c r="KTT66"/>
      <c r="KTU66"/>
      <c r="KTV66"/>
      <c r="KTW66"/>
      <c r="KTX66"/>
      <c r="KTY66"/>
      <c r="KTZ66"/>
      <c r="KUA66"/>
      <c r="KUB66"/>
      <c r="KUC66"/>
      <c r="KUD66"/>
      <c r="KUE66"/>
      <c r="KUF66"/>
      <c r="KUG66"/>
      <c r="KUH66"/>
      <c r="KUI66"/>
      <c r="KUJ66"/>
      <c r="KUK66"/>
      <c r="KUL66"/>
      <c r="KUM66"/>
      <c r="KUN66"/>
      <c r="KUO66"/>
      <c r="KUP66"/>
      <c r="KUQ66"/>
      <c r="KUR66"/>
      <c r="KUS66"/>
      <c r="KUT66"/>
      <c r="KUU66"/>
      <c r="KUV66"/>
      <c r="KUW66"/>
      <c r="KUX66"/>
      <c r="KUY66"/>
      <c r="KUZ66"/>
      <c r="KVA66"/>
      <c r="KVB66"/>
      <c r="KVC66"/>
      <c r="KVD66"/>
      <c r="KVE66"/>
      <c r="KVF66"/>
      <c r="KVG66"/>
      <c r="KVH66"/>
      <c r="KVI66"/>
      <c r="KVJ66"/>
      <c r="KVK66"/>
      <c r="KVL66"/>
      <c r="KVM66"/>
      <c r="KVN66"/>
      <c r="KVO66"/>
      <c r="KVP66"/>
      <c r="KVQ66"/>
      <c r="KVR66"/>
      <c r="KVS66"/>
      <c r="KVT66"/>
      <c r="KVU66"/>
      <c r="KVV66"/>
      <c r="KVW66"/>
      <c r="KVX66"/>
      <c r="KVY66"/>
      <c r="KVZ66"/>
      <c r="KWA66"/>
      <c r="KWB66"/>
      <c r="KWC66"/>
      <c r="KWD66"/>
      <c r="KWE66"/>
      <c r="KWF66"/>
      <c r="KWG66"/>
      <c r="KWH66"/>
      <c r="KWI66"/>
      <c r="KWJ66"/>
      <c r="KWK66"/>
      <c r="KWL66"/>
      <c r="KWM66"/>
      <c r="KWN66"/>
      <c r="KWO66"/>
      <c r="KWP66"/>
      <c r="KWQ66"/>
      <c r="KWR66"/>
      <c r="KWS66"/>
      <c r="KWT66"/>
      <c r="KWU66"/>
      <c r="KWV66"/>
      <c r="KWW66"/>
      <c r="KWX66"/>
      <c r="KWY66"/>
      <c r="KWZ66"/>
      <c r="KXA66"/>
      <c r="KXB66"/>
      <c r="KXC66"/>
      <c r="KXD66"/>
      <c r="KXE66"/>
      <c r="KXF66"/>
      <c r="KXG66"/>
      <c r="KXH66"/>
      <c r="KXI66"/>
      <c r="KXJ66"/>
      <c r="KXK66"/>
      <c r="KXL66"/>
      <c r="KXM66"/>
      <c r="KXN66"/>
      <c r="KXO66"/>
      <c r="KXP66"/>
      <c r="KXQ66"/>
      <c r="KXR66"/>
      <c r="KXS66"/>
      <c r="KXT66"/>
      <c r="KXU66"/>
      <c r="KXV66"/>
      <c r="KXW66"/>
      <c r="KXX66"/>
      <c r="KXY66"/>
      <c r="KXZ66"/>
      <c r="KYA66"/>
      <c r="KYB66"/>
      <c r="KYC66"/>
      <c r="KYD66"/>
      <c r="KYE66"/>
      <c r="KYF66"/>
      <c r="KYG66"/>
      <c r="KYH66"/>
      <c r="KYI66"/>
      <c r="KYJ66"/>
      <c r="KYK66"/>
      <c r="KYL66"/>
      <c r="KYM66"/>
      <c r="KYN66"/>
      <c r="KYO66"/>
      <c r="KYP66"/>
      <c r="KYQ66"/>
      <c r="KYR66"/>
      <c r="KYS66"/>
      <c r="KYT66"/>
      <c r="KYU66"/>
      <c r="KYV66"/>
      <c r="KYW66"/>
      <c r="KYX66"/>
      <c r="KYY66"/>
      <c r="KYZ66"/>
      <c r="KZA66"/>
      <c r="KZB66"/>
      <c r="KZC66"/>
      <c r="KZD66"/>
      <c r="KZE66"/>
      <c r="KZF66"/>
      <c r="KZG66"/>
      <c r="KZH66"/>
      <c r="KZI66"/>
      <c r="KZJ66"/>
      <c r="KZK66"/>
      <c r="KZL66"/>
      <c r="KZM66"/>
      <c r="KZN66"/>
      <c r="KZO66"/>
      <c r="KZP66"/>
      <c r="KZQ66"/>
      <c r="KZR66"/>
      <c r="KZS66"/>
      <c r="KZT66"/>
      <c r="KZU66"/>
      <c r="KZV66"/>
      <c r="KZW66"/>
      <c r="KZX66"/>
      <c r="KZY66"/>
      <c r="KZZ66"/>
      <c r="LAA66"/>
      <c r="LAB66"/>
      <c r="LAC66"/>
      <c r="LAD66"/>
      <c r="LAE66"/>
      <c r="LAF66"/>
      <c r="LAG66"/>
      <c r="LAH66"/>
      <c r="LAI66"/>
      <c r="LAJ66"/>
      <c r="LAK66"/>
      <c r="LAL66"/>
      <c r="LAM66"/>
      <c r="LAN66"/>
      <c r="LAO66"/>
      <c r="LAP66"/>
      <c r="LAQ66"/>
      <c r="LAR66"/>
      <c r="LAS66"/>
      <c r="LAT66"/>
      <c r="LAU66"/>
      <c r="LAV66"/>
      <c r="LAW66"/>
      <c r="LAX66"/>
      <c r="LAY66"/>
      <c r="LAZ66"/>
      <c r="LBA66"/>
      <c r="LBB66"/>
      <c r="LBC66"/>
      <c r="LBD66"/>
      <c r="LBE66"/>
      <c r="LBF66"/>
      <c r="LBG66"/>
      <c r="LBH66"/>
      <c r="LBI66"/>
      <c r="LBJ66"/>
      <c r="LBK66"/>
      <c r="LBL66"/>
      <c r="LBM66"/>
      <c r="LBN66"/>
      <c r="LBO66"/>
      <c r="LBP66"/>
      <c r="LBQ66"/>
      <c r="LBR66"/>
      <c r="LBS66"/>
      <c r="LBT66"/>
      <c r="LBU66"/>
      <c r="LBV66"/>
      <c r="LBW66"/>
      <c r="LBX66"/>
      <c r="LBY66"/>
      <c r="LBZ66"/>
      <c r="LCA66"/>
      <c r="LCB66"/>
      <c r="LCC66"/>
      <c r="LCD66"/>
      <c r="LCE66"/>
      <c r="LCF66"/>
      <c r="LCG66"/>
      <c r="LCH66"/>
      <c r="LCI66"/>
      <c r="LCJ66"/>
      <c r="LCK66"/>
      <c r="LCL66"/>
      <c r="LCM66"/>
      <c r="LCN66"/>
      <c r="LCO66"/>
      <c r="LCP66"/>
      <c r="LCQ66"/>
      <c r="LCR66"/>
      <c r="LCS66"/>
      <c r="LCT66"/>
      <c r="LCU66"/>
      <c r="LCV66"/>
      <c r="LCW66"/>
      <c r="LCX66"/>
      <c r="LCY66"/>
      <c r="LCZ66"/>
      <c r="LDA66"/>
      <c r="LDB66"/>
      <c r="LDC66"/>
      <c r="LDD66"/>
      <c r="LDE66"/>
      <c r="LDF66"/>
      <c r="LDG66"/>
      <c r="LDH66"/>
      <c r="LDI66"/>
      <c r="LDJ66"/>
      <c r="LDK66"/>
      <c r="LDL66"/>
      <c r="LDM66"/>
      <c r="LDN66"/>
      <c r="LDO66"/>
      <c r="LDP66"/>
      <c r="LDQ66"/>
      <c r="LDR66"/>
      <c r="LDS66"/>
      <c r="LDT66"/>
      <c r="LDU66"/>
      <c r="LDV66"/>
      <c r="LDW66"/>
      <c r="LDX66"/>
      <c r="LDY66"/>
      <c r="LDZ66"/>
      <c r="LEA66"/>
      <c r="LEB66"/>
      <c r="LEC66"/>
      <c r="LED66"/>
      <c r="LEE66"/>
      <c r="LEF66"/>
      <c r="LEG66"/>
      <c r="LEH66"/>
      <c r="LEI66"/>
      <c r="LEJ66"/>
      <c r="LEK66"/>
      <c r="LEL66"/>
      <c r="LEM66"/>
      <c r="LEN66"/>
      <c r="LEO66"/>
      <c r="LEP66"/>
      <c r="LEQ66"/>
      <c r="LER66"/>
      <c r="LES66"/>
      <c r="LET66"/>
      <c r="LEU66"/>
      <c r="LEV66"/>
      <c r="LEW66"/>
      <c r="LEX66"/>
      <c r="LEY66"/>
      <c r="LEZ66"/>
      <c r="LFA66"/>
      <c r="LFB66"/>
      <c r="LFC66"/>
      <c r="LFD66"/>
      <c r="LFE66"/>
      <c r="LFF66"/>
      <c r="LFG66"/>
      <c r="LFH66"/>
      <c r="LFI66"/>
      <c r="LFJ66"/>
      <c r="LFK66"/>
      <c r="LFL66"/>
      <c r="LFM66"/>
      <c r="LFN66"/>
      <c r="LFO66"/>
      <c r="LFP66"/>
      <c r="LFQ66"/>
      <c r="LFR66"/>
      <c r="LFS66"/>
      <c r="LFT66"/>
      <c r="LFU66"/>
      <c r="LFV66"/>
      <c r="LFW66"/>
      <c r="LFX66"/>
      <c r="LFY66"/>
      <c r="LFZ66"/>
      <c r="LGA66"/>
      <c r="LGB66"/>
      <c r="LGC66"/>
      <c r="LGD66"/>
      <c r="LGE66"/>
      <c r="LGF66"/>
      <c r="LGG66"/>
      <c r="LGH66"/>
      <c r="LGI66"/>
      <c r="LGJ66"/>
      <c r="LGK66"/>
      <c r="LGL66"/>
      <c r="LGM66"/>
      <c r="LGN66"/>
      <c r="LGO66"/>
      <c r="LGP66"/>
      <c r="LGQ66"/>
      <c r="LGR66"/>
      <c r="LGS66"/>
      <c r="LGT66"/>
      <c r="LGU66"/>
      <c r="LGV66"/>
      <c r="LGW66"/>
      <c r="LGX66"/>
      <c r="LGY66"/>
      <c r="LGZ66"/>
      <c r="LHA66"/>
      <c r="LHB66"/>
      <c r="LHC66"/>
      <c r="LHD66"/>
      <c r="LHE66"/>
      <c r="LHF66"/>
      <c r="LHG66"/>
      <c r="LHH66"/>
      <c r="LHI66"/>
      <c r="LHJ66"/>
      <c r="LHK66"/>
      <c r="LHL66"/>
      <c r="LHM66"/>
      <c r="LHN66"/>
      <c r="LHO66"/>
      <c r="LHP66"/>
      <c r="LHQ66"/>
      <c r="LHR66"/>
      <c r="LHS66"/>
      <c r="LHT66"/>
      <c r="LHU66"/>
      <c r="LHV66"/>
      <c r="LHW66"/>
      <c r="LHX66"/>
      <c r="LHY66"/>
      <c r="LHZ66"/>
      <c r="LIA66"/>
      <c r="LIB66"/>
      <c r="LIC66"/>
      <c r="LID66"/>
      <c r="LIE66"/>
      <c r="LIF66"/>
      <c r="LIG66"/>
      <c r="LIH66"/>
      <c r="LII66"/>
      <c r="LIJ66"/>
      <c r="LIK66"/>
      <c r="LIL66"/>
      <c r="LIM66"/>
      <c r="LIN66"/>
      <c r="LIO66"/>
      <c r="LIP66"/>
      <c r="LIQ66"/>
      <c r="LIR66"/>
      <c r="LIS66"/>
      <c r="LIT66"/>
      <c r="LIU66"/>
      <c r="LIV66"/>
      <c r="LIW66"/>
      <c r="LIX66"/>
      <c r="LIY66"/>
      <c r="LIZ66"/>
      <c r="LJA66"/>
      <c r="LJB66"/>
      <c r="LJC66"/>
      <c r="LJD66"/>
      <c r="LJE66"/>
      <c r="LJF66"/>
      <c r="LJG66"/>
      <c r="LJH66"/>
      <c r="LJI66"/>
      <c r="LJJ66"/>
      <c r="LJK66"/>
      <c r="LJL66"/>
      <c r="LJM66"/>
      <c r="LJN66"/>
      <c r="LJO66"/>
      <c r="LJP66"/>
      <c r="LJQ66"/>
      <c r="LJR66"/>
      <c r="LJS66"/>
      <c r="LJT66"/>
      <c r="LJU66"/>
      <c r="LJV66"/>
      <c r="LJW66"/>
      <c r="LJX66"/>
      <c r="LJY66"/>
      <c r="LJZ66"/>
      <c r="LKA66"/>
      <c r="LKB66"/>
      <c r="LKC66"/>
      <c r="LKD66"/>
      <c r="LKE66"/>
      <c r="LKF66"/>
      <c r="LKG66"/>
      <c r="LKH66"/>
      <c r="LKI66"/>
      <c r="LKJ66"/>
      <c r="LKK66"/>
      <c r="LKL66"/>
      <c r="LKM66"/>
      <c r="LKN66"/>
      <c r="LKO66"/>
      <c r="LKP66"/>
      <c r="LKQ66"/>
      <c r="LKR66"/>
      <c r="LKS66"/>
      <c r="LKT66"/>
      <c r="LKU66"/>
      <c r="LKV66"/>
      <c r="LKW66"/>
      <c r="LKX66"/>
      <c r="LKY66"/>
      <c r="LKZ66"/>
      <c r="LLA66"/>
      <c r="LLB66"/>
      <c r="LLC66"/>
      <c r="LLD66"/>
      <c r="LLE66"/>
      <c r="LLF66"/>
      <c r="LLG66"/>
      <c r="LLH66"/>
      <c r="LLI66"/>
      <c r="LLJ66"/>
      <c r="LLK66"/>
      <c r="LLL66"/>
      <c r="LLM66"/>
      <c r="LLN66"/>
      <c r="LLO66"/>
      <c r="LLP66"/>
      <c r="LLQ66"/>
      <c r="LLR66"/>
      <c r="LLS66"/>
      <c r="LLT66"/>
      <c r="LLU66"/>
      <c r="LLV66"/>
      <c r="LLW66"/>
      <c r="LLX66"/>
      <c r="LLY66"/>
      <c r="LLZ66"/>
      <c r="LMA66"/>
      <c r="LMB66"/>
      <c r="LMC66"/>
      <c r="LMD66"/>
      <c r="LME66"/>
      <c r="LMF66"/>
      <c r="LMG66"/>
      <c r="LMH66"/>
      <c r="LMI66"/>
      <c r="LMJ66"/>
      <c r="LMK66"/>
      <c r="LML66"/>
      <c r="LMM66"/>
      <c r="LMN66"/>
      <c r="LMO66"/>
      <c r="LMP66"/>
      <c r="LMQ66"/>
      <c r="LMR66"/>
      <c r="LMS66"/>
      <c r="LMT66"/>
      <c r="LMU66"/>
      <c r="LMV66"/>
      <c r="LMW66"/>
      <c r="LMX66"/>
      <c r="LMY66"/>
      <c r="LMZ66"/>
      <c r="LNA66"/>
      <c r="LNB66"/>
      <c r="LNC66"/>
      <c r="LND66"/>
      <c r="LNE66"/>
      <c r="LNF66"/>
      <c r="LNG66"/>
      <c r="LNH66"/>
      <c r="LNI66"/>
      <c r="LNJ66"/>
      <c r="LNK66"/>
      <c r="LNL66"/>
      <c r="LNM66"/>
      <c r="LNN66"/>
      <c r="LNO66"/>
      <c r="LNP66"/>
      <c r="LNQ66"/>
      <c r="LNR66"/>
      <c r="LNS66"/>
      <c r="LNT66"/>
      <c r="LNU66"/>
      <c r="LNV66"/>
      <c r="LNW66"/>
      <c r="LNX66"/>
      <c r="LNY66"/>
      <c r="LNZ66"/>
      <c r="LOA66"/>
      <c r="LOB66"/>
      <c r="LOC66"/>
      <c r="LOD66"/>
      <c r="LOE66"/>
      <c r="LOF66"/>
      <c r="LOG66"/>
      <c r="LOH66"/>
      <c r="LOI66"/>
      <c r="LOJ66"/>
      <c r="LOK66"/>
      <c r="LOL66"/>
      <c r="LOM66"/>
      <c r="LON66"/>
      <c r="LOO66"/>
      <c r="LOP66"/>
      <c r="LOQ66"/>
      <c r="LOR66"/>
      <c r="LOS66"/>
      <c r="LOT66"/>
      <c r="LOU66"/>
      <c r="LOV66"/>
      <c r="LOW66"/>
      <c r="LOX66"/>
      <c r="LOY66"/>
      <c r="LOZ66"/>
      <c r="LPA66"/>
      <c r="LPB66"/>
      <c r="LPC66"/>
      <c r="LPD66"/>
      <c r="LPE66"/>
      <c r="LPF66"/>
      <c r="LPG66"/>
      <c r="LPH66"/>
      <c r="LPI66"/>
      <c r="LPJ66"/>
      <c r="LPK66"/>
      <c r="LPL66"/>
      <c r="LPM66"/>
      <c r="LPN66"/>
      <c r="LPO66"/>
      <c r="LPP66"/>
      <c r="LPQ66"/>
      <c r="LPR66"/>
      <c r="LPS66"/>
      <c r="LPT66"/>
      <c r="LPU66"/>
      <c r="LPV66"/>
      <c r="LPW66"/>
      <c r="LPX66"/>
      <c r="LPY66"/>
      <c r="LPZ66"/>
      <c r="LQA66"/>
      <c r="LQB66"/>
      <c r="LQC66"/>
      <c r="LQD66"/>
      <c r="LQE66"/>
      <c r="LQF66"/>
      <c r="LQG66"/>
      <c r="LQH66"/>
      <c r="LQI66"/>
      <c r="LQJ66"/>
      <c r="LQK66"/>
      <c r="LQL66"/>
      <c r="LQM66"/>
      <c r="LQN66"/>
      <c r="LQO66"/>
      <c r="LQP66"/>
      <c r="LQQ66"/>
      <c r="LQR66"/>
      <c r="LQS66"/>
      <c r="LQT66"/>
      <c r="LQU66"/>
      <c r="LQV66"/>
      <c r="LQW66"/>
      <c r="LQX66"/>
      <c r="LQY66"/>
      <c r="LQZ66"/>
      <c r="LRA66"/>
      <c r="LRB66"/>
      <c r="LRC66"/>
      <c r="LRD66"/>
      <c r="LRE66"/>
      <c r="LRF66"/>
      <c r="LRG66"/>
      <c r="LRH66"/>
      <c r="LRI66"/>
      <c r="LRJ66"/>
      <c r="LRK66"/>
      <c r="LRL66"/>
      <c r="LRM66"/>
      <c r="LRN66"/>
      <c r="LRO66"/>
      <c r="LRP66"/>
      <c r="LRQ66"/>
      <c r="LRR66"/>
      <c r="LRS66"/>
      <c r="LRT66"/>
      <c r="LRU66"/>
      <c r="LRV66"/>
      <c r="LRW66"/>
      <c r="LRX66"/>
      <c r="LRY66"/>
      <c r="LRZ66"/>
      <c r="LSA66"/>
      <c r="LSB66"/>
      <c r="LSC66"/>
      <c r="LSD66"/>
      <c r="LSE66"/>
      <c r="LSF66"/>
      <c r="LSG66"/>
      <c r="LSH66"/>
      <c r="LSI66"/>
      <c r="LSJ66"/>
      <c r="LSK66"/>
      <c r="LSL66"/>
      <c r="LSM66"/>
      <c r="LSN66"/>
      <c r="LSO66"/>
      <c r="LSP66"/>
      <c r="LSQ66"/>
      <c r="LSR66"/>
      <c r="LSS66"/>
      <c r="LST66"/>
      <c r="LSU66"/>
      <c r="LSV66"/>
      <c r="LSW66"/>
      <c r="LSX66"/>
      <c r="LSY66"/>
      <c r="LSZ66"/>
      <c r="LTA66"/>
      <c r="LTB66"/>
      <c r="LTC66"/>
      <c r="LTD66"/>
      <c r="LTE66"/>
      <c r="LTF66"/>
      <c r="LTG66"/>
      <c r="LTH66"/>
      <c r="LTI66"/>
      <c r="LTJ66"/>
      <c r="LTK66"/>
      <c r="LTL66"/>
      <c r="LTM66"/>
      <c r="LTN66"/>
      <c r="LTO66"/>
      <c r="LTP66"/>
      <c r="LTQ66"/>
      <c r="LTR66"/>
      <c r="LTS66"/>
      <c r="LTT66"/>
      <c r="LTU66"/>
      <c r="LTV66"/>
      <c r="LTW66"/>
      <c r="LTX66"/>
      <c r="LTY66"/>
      <c r="LTZ66"/>
      <c r="LUA66"/>
      <c r="LUB66"/>
      <c r="LUC66"/>
      <c r="LUD66"/>
      <c r="LUE66"/>
      <c r="LUF66"/>
      <c r="LUG66"/>
      <c r="LUH66"/>
      <c r="LUI66"/>
      <c r="LUJ66"/>
      <c r="LUK66"/>
      <c r="LUL66"/>
      <c r="LUM66"/>
      <c r="LUN66"/>
      <c r="LUO66"/>
      <c r="LUP66"/>
      <c r="LUQ66"/>
      <c r="LUR66"/>
      <c r="LUS66"/>
      <c r="LUT66"/>
      <c r="LUU66"/>
      <c r="LUV66"/>
      <c r="LUW66"/>
      <c r="LUX66"/>
      <c r="LUY66"/>
      <c r="LUZ66"/>
      <c r="LVA66"/>
      <c r="LVB66"/>
      <c r="LVC66"/>
      <c r="LVD66"/>
      <c r="LVE66"/>
      <c r="LVF66"/>
      <c r="LVG66"/>
      <c r="LVH66"/>
      <c r="LVI66"/>
      <c r="LVJ66"/>
      <c r="LVK66"/>
      <c r="LVL66"/>
      <c r="LVM66"/>
      <c r="LVN66"/>
      <c r="LVO66"/>
      <c r="LVP66"/>
      <c r="LVQ66"/>
      <c r="LVR66"/>
      <c r="LVS66"/>
      <c r="LVT66"/>
      <c r="LVU66"/>
      <c r="LVV66"/>
      <c r="LVW66"/>
      <c r="LVX66"/>
      <c r="LVY66"/>
      <c r="LVZ66"/>
      <c r="LWA66"/>
      <c r="LWB66"/>
      <c r="LWC66"/>
      <c r="LWD66"/>
      <c r="LWE66"/>
      <c r="LWF66"/>
      <c r="LWG66"/>
      <c r="LWH66"/>
      <c r="LWI66"/>
      <c r="LWJ66"/>
      <c r="LWK66"/>
      <c r="LWL66"/>
      <c r="LWM66"/>
      <c r="LWN66"/>
      <c r="LWO66"/>
      <c r="LWP66"/>
      <c r="LWQ66"/>
      <c r="LWR66"/>
      <c r="LWS66"/>
      <c r="LWT66"/>
      <c r="LWU66"/>
      <c r="LWV66"/>
      <c r="LWW66"/>
      <c r="LWX66"/>
      <c r="LWY66"/>
      <c r="LWZ66"/>
      <c r="LXA66"/>
      <c r="LXB66"/>
      <c r="LXC66"/>
      <c r="LXD66"/>
      <c r="LXE66"/>
      <c r="LXF66"/>
      <c r="LXG66"/>
      <c r="LXH66"/>
      <c r="LXI66"/>
      <c r="LXJ66"/>
      <c r="LXK66"/>
      <c r="LXL66"/>
      <c r="LXM66"/>
      <c r="LXN66"/>
      <c r="LXO66"/>
      <c r="LXP66"/>
      <c r="LXQ66"/>
      <c r="LXR66"/>
      <c r="LXS66"/>
      <c r="LXT66"/>
      <c r="LXU66"/>
      <c r="LXV66"/>
      <c r="LXW66"/>
      <c r="LXX66"/>
      <c r="LXY66"/>
      <c r="LXZ66"/>
      <c r="LYA66"/>
      <c r="LYB66"/>
      <c r="LYC66"/>
      <c r="LYD66"/>
      <c r="LYE66"/>
      <c r="LYF66"/>
      <c r="LYG66"/>
      <c r="LYH66"/>
      <c r="LYI66"/>
      <c r="LYJ66"/>
      <c r="LYK66"/>
      <c r="LYL66"/>
      <c r="LYM66"/>
      <c r="LYN66"/>
      <c r="LYO66"/>
      <c r="LYP66"/>
      <c r="LYQ66"/>
      <c r="LYR66"/>
      <c r="LYS66"/>
      <c r="LYT66"/>
      <c r="LYU66"/>
      <c r="LYV66"/>
      <c r="LYW66"/>
      <c r="LYX66"/>
      <c r="LYY66"/>
      <c r="LYZ66"/>
      <c r="LZA66"/>
      <c r="LZB66"/>
      <c r="LZC66"/>
      <c r="LZD66"/>
      <c r="LZE66"/>
      <c r="LZF66"/>
      <c r="LZG66"/>
      <c r="LZH66"/>
      <c r="LZI66"/>
      <c r="LZJ66"/>
      <c r="LZK66"/>
      <c r="LZL66"/>
      <c r="LZM66"/>
      <c r="LZN66"/>
      <c r="LZO66"/>
      <c r="LZP66"/>
      <c r="LZQ66"/>
      <c r="LZR66"/>
      <c r="LZS66"/>
      <c r="LZT66"/>
      <c r="LZU66"/>
      <c r="LZV66"/>
      <c r="LZW66"/>
      <c r="LZX66"/>
      <c r="LZY66"/>
      <c r="LZZ66"/>
      <c r="MAA66"/>
      <c r="MAB66"/>
      <c r="MAC66"/>
      <c r="MAD66"/>
      <c r="MAE66"/>
      <c r="MAF66"/>
      <c r="MAG66"/>
      <c r="MAH66"/>
      <c r="MAI66"/>
      <c r="MAJ66"/>
      <c r="MAK66"/>
      <c r="MAL66"/>
      <c r="MAM66"/>
      <c r="MAN66"/>
      <c r="MAO66"/>
      <c r="MAP66"/>
      <c r="MAQ66"/>
      <c r="MAR66"/>
      <c r="MAS66"/>
      <c r="MAT66"/>
      <c r="MAU66"/>
      <c r="MAV66"/>
      <c r="MAW66"/>
      <c r="MAX66"/>
      <c r="MAY66"/>
      <c r="MAZ66"/>
      <c r="MBA66"/>
      <c r="MBB66"/>
      <c r="MBC66"/>
      <c r="MBD66"/>
      <c r="MBE66"/>
      <c r="MBF66"/>
      <c r="MBG66"/>
      <c r="MBH66"/>
      <c r="MBI66"/>
      <c r="MBJ66"/>
      <c r="MBK66"/>
      <c r="MBL66"/>
      <c r="MBM66"/>
      <c r="MBN66"/>
      <c r="MBO66"/>
      <c r="MBP66"/>
      <c r="MBQ66"/>
      <c r="MBR66"/>
      <c r="MBS66"/>
      <c r="MBT66"/>
      <c r="MBU66"/>
      <c r="MBV66"/>
      <c r="MBW66"/>
      <c r="MBX66"/>
      <c r="MBY66"/>
      <c r="MBZ66"/>
      <c r="MCA66"/>
      <c r="MCB66"/>
      <c r="MCC66"/>
      <c r="MCD66"/>
      <c r="MCE66"/>
      <c r="MCF66"/>
      <c r="MCG66"/>
      <c r="MCH66"/>
      <c r="MCI66"/>
      <c r="MCJ66"/>
      <c r="MCK66"/>
      <c r="MCL66"/>
      <c r="MCM66"/>
      <c r="MCN66"/>
      <c r="MCO66"/>
      <c r="MCP66"/>
      <c r="MCQ66"/>
      <c r="MCR66"/>
      <c r="MCS66"/>
      <c r="MCT66"/>
      <c r="MCU66"/>
      <c r="MCV66"/>
      <c r="MCW66"/>
      <c r="MCX66"/>
      <c r="MCY66"/>
      <c r="MCZ66"/>
      <c r="MDA66"/>
      <c r="MDB66"/>
      <c r="MDC66"/>
      <c r="MDD66"/>
      <c r="MDE66"/>
      <c r="MDF66"/>
      <c r="MDG66"/>
      <c r="MDH66"/>
      <c r="MDI66"/>
      <c r="MDJ66"/>
      <c r="MDK66"/>
      <c r="MDL66"/>
      <c r="MDM66"/>
      <c r="MDN66"/>
      <c r="MDO66"/>
      <c r="MDP66"/>
      <c r="MDQ66"/>
      <c r="MDR66"/>
      <c r="MDS66"/>
      <c r="MDT66"/>
      <c r="MDU66"/>
      <c r="MDV66"/>
      <c r="MDW66"/>
      <c r="MDX66"/>
      <c r="MDY66"/>
      <c r="MDZ66"/>
      <c r="MEA66"/>
      <c r="MEB66"/>
      <c r="MEC66"/>
      <c r="MED66"/>
      <c r="MEE66"/>
      <c r="MEF66"/>
      <c r="MEG66"/>
      <c r="MEH66"/>
      <c r="MEI66"/>
      <c r="MEJ66"/>
      <c r="MEK66"/>
      <c r="MEL66"/>
      <c r="MEM66"/>
      <c r="MEN66"/>
      <c r="MEO66"/>
      <c r="MEP66"/>
      <c r="MEQ66"/>
      <c r="MER66"/>
      <c r="MES66"/>
      <c r="MET66"/>
      <c r="MEU66"/>
      <c r="MEV66"/>
      <c r="MEW66"/>
      <c r="MEX66"/>
      <c r="MEY66"/>
      <c r="MEZ66"/>
      <c r="MFA66"/>
      <c r="MFB66"/>
      <c r="MFC66"/>
      <c r="MFD66"/>
      <c r="MFE66"/>
      <c r="MFF66"/>
      <c r="MFG66"/>
      <c r="MFH66"/>
      <c r="MFI66"/>
      <c r="MFJ66"/>
      <c r="MFK66"/>
      <c r="MFL66"/>
      <c r="MFM66"/>
      <c r="MFN66"/>
      <c r="MFO66"/>
      <c r="MFP66"/>
      <c r="MFQ66"/>
      <c r="MFR66"/>
      <c r="MFS66"/>
      <c r="MFT66"/>
      <c r="MFU66"/>
      <c r="MFV66"/>
      <c r="MFW66"/>
      <c r="MFX66"/>
      <c r="MFY66"/>
      <c r="MFZ66"/>
      <c r="MGA66"/>
      <c r="MGB66"/>
      <c r="MGC66"/>
      <c r="MGD66"/>
      <c r="MGE66"/>
      <c r="MGF66"/>
      <c r="MGG66"/>
      <c r="MGH66"/>
      <c r="MGI66"/>
      <c r="MGJ66"/>
      <c r="MGK66"/>
      <c r="MGL66"/>
      <c r="MGM66"/>
      <c r="MGN66"/>
      <c r="MGO66"/>
      <c r="MGP66"/>
      <c r="MGQ66"/>
      <c r="MGR66"/>
      <c r="MGS66"/>
      <c r="MGT66"/>
      <c r="MGU66"/>
      <c r="MGV66"/>
      <c r="MGW66"/>
      <c r="MGX66"/>
      <c r="MGY66"/>
      <c r="MGZ66"/>
      <c r="MHA66"/>
      <c r="MHB66"/>
      <c r="MHC66"/>
      <c r="MHD66"/>
      <c r="MHE66"/>
      <c r="MHF66"/>
      <c r="MHG66"/>
      <c r="MHH66"/>
      <c r="MHI66"/>
      <c r="MHJ66"/>
      <c r="MHK66"/>
      <c r="MHL66"/>
      <c r="MHM66"/>
      <c r="MHN66"/>
      <c r="MHO66"/>
      <c r="MHP66"/>
      <c r="MHQ66"/>
      <c r="MHR66"/>
      <c r="MHS66"/>
      <c r="MHT66"/>
      <c r="MHU66"/>
      <c r="MHV66"/>
      <c r="MHW66"/>
      <c r="MHX66"/>
      <c r="MHY66"/>
      <c r="MHZ66"/>
      <c r="MIA66"/>
      <c r="MIB66"/>
      <c r="MIC66"/>
      <c r="MID66"/>
      <c r="MIE66"/>
      <c r="MIF66"/>
      <c r="MIG66"/>
      <c r="MIH66"/>
      <c r="MII66"/>
      <c r="MIJ66"/>
      <c r="MIK66"/>
      <c r="MIL66"/>
      <c r="MIM66"/>
      <c r="MIN66"/>
      <c r="MIO66"/>
      <c r="MIP66"/>
      <c r="MIQ66"/>
      <c r="MIR66"/>
      <c r="MIS66"/>
      <c r="MIT66"/>
      <c r="MIU66"/>
      <c r="MIV66"/>
      <c r="MIW66"/>
      <c r="MIX66"/>
      <c r="MIY66"/>
      <c r="MIZ66"/>
      <c r="MJA66"/>
      <c r="MJB66"/>
      <c r="MJC66"/>
      <c r="MJD66"/>
      <c r="MJE66"/>
      <c r="MJF66"/>
      <c r="MJG66"/>
      <c r="MJH66"/>
      <c r="MJI66"/>
      <c r="MJJ66"/>
      <c r="MJK66"/>
      <c r="MJL66"/>
      <c r="MJM66"/>
      <c r="MJN66"/>
      <c r="MJO66"/>
      <c r="MJP66"/>
      <c r="MJQ66"/>
      <c r="MJR66"/>
      <c r="MJS66"/>
      <c r="MJT66"/>
      <c r="MJU66"/>
      <c r="MJV66"/>
      <c r="MJW66"/>
      <c r="MJX66"/>
      <c r="MJY66"/>
      <c r="MJZ66"/>
      <c r="MKA66"/>
      <c r="MKB66"/>
      <c r="MKC66"/>
      <c r="MKD66"/>
      <c r="MKE66"/>
      <c r="MKF66"/>
      <c r="MKG66"/>
      <c r="MKH66"/>
      <c r="MKI66"/>
      <c r="MKJ66"/>
      <c r="MKK66"/>
      <c r="MKL66"/>
      <c r="MKM66"/>
      <c r="MKN66"/>
      <c r="MKO66"/>
      <c r="MKP66"/>
      <c r="MKQ66"/>
      <c r="MKR66"/>
      <c r="MKS66"/>
      <c r="MKT66"/>
      <c r="MKU66"/>
      <c r="MKV66"/>
      <c r="MKW66"/>
      <c r="MKX66"/>
      <c r="MKY66"/>
      <c r="MKZ66"/>
      <c r="MLA66"/>
      <c r="MLB66"/>
      <c r="MLC66"/>
      <c r="MLD66"/>
      <c r="MLE66"/>
      <c r="MLF66"/>
      <c r="MLG66"/>
      <c r="MLH66"/>
      <c r="MLI66"/>
      <c r="MLJ66"/>
      <c r="MLK66"/>
      <c r="MLL66"/>
      <c r="MLM66"/>
      <c r="MLN66"/>
      <c r="MLO66"/>
      <c r="MLP66"/>
      <c r="MLQ66"/>
      <c r="MLR66"/>
      <c r="MLS66"/>
      <c r="MLT66"/>
      <c r="MLU66"/>
      <c r="MLV66"/>
      <c r="MLW66"/>
      <c r="MLX66"/>
      <c r="MLY66"/>
      <c r="MLZ66"/>
      <c r="MMA66"/>
      <c r="MMB66"/>
      <c r="MMC66"/>
      <c r="MMD66"/>
      <c r="MME66"/>
      <c r="MMF66"/>
      <c r="MMG66"/>
      <c r="MMH66"/>
      <c r="MMI66"/>
      <c r="MMJ66"/>
      <c r="MMK66"/>
      <c r="MML66"/>
      <c r="MMM66"/>
      <c r="MMN66"/>
      <c r="MMO66"/>
      <c r="MMP66"/>
      <c r="MMQ66"/>
      <c r="MMR66"/>
      <c r="MMS66"/>
      <c r="MMT66"/>
      <c r="MMU66"/>
      <c r="MMV66"/>
      <c r="MMW66"/>
      <c r="MMX66"/>
      <c r="MMY66"/>
      <c r="MMZ66"/>
      <c r="MNA66"/>
      <c r="MNB66"/>
      <c r="MNC66"/>
      <c r="MND66"/>
      <c r="MNE66"/>
      <c r="MNF66"/>
      <c r="MNG66"/>
      <c r="MNH66"/>
      <c r="MNI66"/>
      <c r="MNJ66"/>
      <c r="MNK66"/>
      <c r="MNL66"/>
      <c r="MNM66"/>
      <c r="MNN66"/>
      <c r="MNO66"/>
      <c r="MNP66"/>
      <c r="MNQ66"/>
      <c r="MNR66"/>
      <c r="MNS66"/>
      <c r="MNT66"/>
      <c r="MNU66"/>
      <c r="MNV66"/>
      <c r="MNW66"/>
      <c r="MNX66"/>
      <c r="MNY66"/>
      <c r="MNZ66"/>
      <c r="MOA66"/>
      <c r="MOB66"/>
      <c r="MOC66"/>
      <c r="MOD66"/>
      <c r="MOE66"/>
      <c r="MOF66"/>
      <c r="MOG66"/>
      <c r="MOH66"/>
      <c r="MOI66"/>
      <c r="MOJ66"/>
      <c r="MOK66"/>
      <c r="MOL66"/>
      <c r="MOM66"/>
      <c r="MON66"/>
      <c r="MOO66"/>
      <c r="MOP66"/>
      <c r="MOQ66"/>
      <c r="MOR66"/>
      <c r="MOS66"/>
      <c r="MOT66"/>
      <c r="MOU66"/>
      <c r="MOV66"/>
      <c r="MOW66"/>
      <c r="MOX66"/>
      <c r="MOY66"/>
      <c r="MOZ66"/>
      <c r="MPA66"/>
      <c r="MPB66"/>
      <c r="MPC66"/>
      <c r="MPD66"/>
      <c r="MPE66"/>
      <c r="MPF66"/>
      <c r="MPG66"/>
      <c r="MPH66"/>
      <c r="MPI66"/>
      <c r="MPJ66"/>
      <c r="MPK66"/>
      <c r="MPL66"/>
      <c r="MPM66"/>
      <c r="MPN66"/>
      <c r="MPO66"/>
      <c r="MPP66"/>
      <c r="MPQ66"/>
      <c r="MPR66"/>
      <c r="MPS66"/>
      <c r="MPT66"/>
      <c r="MPU66"/>
      <c r="MPV66"/>
      <c r="MPW66"/>
      <c r="MPX66"/>
      <c r="MPY66"/>
      <c r="MPZ66"/>
      <c r="MQA66"/>
      <c r="MQB66"/>
      <c r="MQC66"/>
      <c r="MQD66"/>
      <c r="MQE66"/>
      <c r="MQF66"/>
      <c r="MQG66"/>
      <c r="MQH66"/>
      <c r="MQI66"/>
      <c r="MQJ66"/>
      <c r="MQK66"/>
      <c r="MQL66"/>
      <c r="MQM66"/>
      <c r="MQN66"/>
      <c r="MQO66"/>
      <c r="MQP66"/>
      <c r="MQQ66"/>
      <c r="MQR66"/>
      <c r="MQS66"/>
      <c r="MQT66"/>
      <c r="MQU66"/>
      <c r="MQV66"/>
      <c r="MQW66"/>
      <c r="MQX66"/>
      <c r="MQY66"/>
      <c r="MQZ66"/>
      <c r="MRA66"/>
      <c r="MRB66"/>
      <c r="MRC66"/>
      <c r="MRD66"/>
      <c r="MRE66"/>
      <c r="MRF66"/>
      <c r="MRG66"/>
      <c r="MRH66"/>
      <c r="MRI66"/>
      <c r="MRJ66"/>
      <c r="MRK66"/>
      <c r="MRL66"/>
      <c r="MRM66"/>
      <c r="MRN66"/>
      <c r="MRO66"/>
      <c r="MRP66"/>
      <c r="MRQ66"/>
      <c r="MRR66"/>
      <c r="MRS66"/>
      <c r="MRT66"/>
      <c r="MRU66"/>
      <c r="MRV66"/>
      <c r="MRW66"/>
      <c r="MRX66"/>
      <c r="MRY66"/>
      <c r="MRZ66"/>
      <c r="MSA66"/>
      <c r="MSB66"/>
      <c r="MSC66"/>
      <c r="MSD66"/>
      <c r="MSE66"/>
      <c r="MSF66"/>
      <c r="MSG66"/>
      <c r="MSH66"/>
      <c r="MSI66"/>
      <c r="MSJ66"/>
      <c r="MSK66"/>
      <c r="MSL66"/>
      <c r="MSM66"/>
      <c r="MSN66"/>
      <c r="MSO66"/>
      <c r="MSP66"/>
      <c r="MSQ66"/>
      <c r="MSR66"/>
      <c r="MSS66"/>
      <c r="MST66"/>
      <c r="MSU66"/>
      <c r="MSV66"/>
      <c r="MSW66"/>
      <c r="MSX66"/>
      <c r="MSY66"/>
      <c r="MSZ66"/>
      <c r="MTA66"/>
      <c r="MTB66"/>
      <c r="MTC66"/>
      <c r="MTD66"/>
      <c r="MTE66"/>
      <c r="MTF66"/>
      <c r="MTG66"/>
      <c r="MTH66"/>
      <c r="MTI66"/>
      <c r="MTJ66"/>
      <c r="MTK66"/>
      <c r="MTL66"/>
      <c r="MTM66"/>
      <c r="MTN66"/>
      <c r="MTO66"/>
      <c r="MTP66"/>
      <c r="MTQ66"/>
      <c r="MTR66"/>
      <c r="MTS66"/>
      <c r="MTT66"/>
      <c r="MTU66"/>
      <c r="MTV66"/>
      <c r="MTW66"/>
      <c r="MTX66"/>
      <c r="MTY66"/>
      <c r="MTZ66"/>
      <c r="MUA66"/>
      <c r="MUB66"/>
      <c r="MUC66"/>
      <c r="MUD66"/>
      <c r="MUE66"/>
      <c r="MUF66"/>
      <c r="MUG66"/>
      <c r="MUH66"/>
      <c r="MUI66"/>
      <c r="MUJ66"/>
      <c r="MUK66"/>
      <c r="MUL66"/>
      <c r="MUM66"/>
      <c r="MUN66"/>
      <c r="MUO66"/>
      <c r="MUP66"/>
      <c r="MUQ66"/>
      <c r="MUR66"/>
      <c r="MUS66"/>
      <c r="MUT66"/>
      <c r="MUU66"/>
      <c r="MUV66"/>
      <c r="MUW66"/>
      <c r="MUX66"/>
      <c r="MUY66"/>
      <c r="MUZ66"/>
      <c r="MVA66"/>
      <c r="MVB66"/>
      <c r="MVC66"/>
      <c r="MVD66"/>
      <c r="MVE66"/>
      <c r="MVF66"/>
      <c r="MVG66"/>
      <c r="MVH66"/>
      <c r="MVI66"/>
      <c r="MVJ66"/>
      <c r="MVK66"/>
      <c r="MVL66"/>
      <c r="MVM66"/>
      <c r="MVN66"/>
      <c r="MVO66"/>
      <c r="MVP66"/>
      <c r="MVQ66"/>
      <c r="MVR66"/>
      <c r="MVS66"/>
      <c r="MVT66"/>
      <c r="MVU66"/>
      <c r="MVV66"/>
      <c r="MVW66"/>
      <c r="MVX66"/>
      <c r="MVY66"/>
      <c r="MVZ66"/>
      <c r="MWA66"/>
      <c r="MWB66"/>
      <c r="MWC66"/>
      <c r="MWD66"/>
      <c r="MWE66"/>
      <c r="MWF66"/>
      <c r="MWG66"/>
      <c r="MWH66"/>
      <c r="MWI66"/>
      <c r="MWJ66"/>
      <c r="MWK66"/>
      <c r="MWL66"/>
      <c r="MWM66"/>
      <c r="MWN66"/>
      <c r="MWO66"/>
      <c r="MWP66"/>
      <c r="MWQ66"/>
      <c r="MWR66"/>
      <c r="MWS66"/>
      <c r="MWT66"/>
      <c r="MWU66"/>
      <c r="MWV66"/>
      <c r="MWW66"/>
      <c r="MWX66"/>
      <c r="MWY66"/>
      <c r="MWZ66"/>
      <c r="MXA66"/>
      <c r="MXB66"/>
      <c r="MXC66"/>
      <c r="MXD66"/>
      <c r="MXE66"/>
      <c r="MXF66"/>
      <c r="MXG66"/>
      <c r="MXH66"/>
      <c r="MXI66"/>
      <c r="MXJ66"/>
      <c r="MXK66"/>
      <c r="MXL66"/>
      <c r="MXM66"/>
      <c r="MXN66"/>
      <c r="MXO66"/>
      <c r="MXP66"/>
      <c r="MXQ66"/>
      <c r="MXR66"/>
      <c r="MXS66"/>
      <c r="MXT66"/>
      <c r="MXU66"/>
      <c r="MXV66"/>
      <c r="MXW66"/>
      <c r="MXX66"/>
      <c r="MXY66"/>
      <c r="MXZ66"/>
      <c r="MYA66"/>
      <c r="MYB66"/>
      <c r="MYC66"/>
      <c r="MYD66"/>
      <c r="MYE66"/>
      <c r="MYF66"/>
      <c r="MYG66"/>
      <c r="MYH66"/>
      <c r="MYI66"/>
      <c r="MYJ66"/>
      <c r="MYK66"/>
      <c r="MYL66"/>
      <c r="MYM66"/>
      <c r="MYN66"/>
      <c r="MYO66"/>
      <c r="MYP66"/>
      <c r="MYQ66"/>
      <c r="MYR66"/>
      <c r="MYS66"/>
      <c r="MYT66"/>
      <c r="MYU66"/>
      <c r="MYV66"/>
      <c r="MYW66"/>
      <c r="MYX66"/>
      <c r="MYY66"/>
      <c r="MYZ66"/>
      <c r="MZA66"/>
      <c r="MZB66"/>
      <c r="MZC66"/>
      <c r="MZD66"/>
      <c r="MZE66"/>
      <c r="MZF66"/>
      <c r="MZG66"/>
      <c r="MZH66"/>
      <c r="MZI66"/>
      <c r="MZJ66"/>
      <c r="MZK66"/>
      <c r="MZL66"/>
      <c r="MZM66"/>
      <c r="MZN66"/>
      <c r="MZO66"/>
      <c r="MZP66"/>
      <c r="MZQ66"/>
      <c r="MZR66"/>
      <c r="MZS66"/>
      <c r="MZT66"/>
      <c r="MZU66"/>
      <c r="MZV66"/>
      <c r="MZW66"/>
      <c r="MZX66"/>
      <c r="MZY66"/>
      <c r="MZZ66"/>
      <c r="NAA66"/>
      <c r="NAB66"/>
      <c r="NAC66"/>
      <c r="NAD66"/>
      <c r="NAE66"/>
      <c r="NAF66"/>
      <c r="NAG66"/>
      <c r="NAH66"/>
      <c r="NAI66"/>
      <c r="NAJ66"/>
      <c r="NAK66"/>
      <c r="NAL66"/>
      <c r="NAM66"/>
      <c r="NAN66"/>
      <c r="NAO66"/>
      <c r="NAP66"/>
      <c r="NAQ66"/>
      <c r="NAR66"/>
      <c r="NAS66"/>
      <c r="NAT66"/>
      <c r="NAU66"/>
      <c r="NAV66"/>
      <c r="NAW66"/>
      <c r="NAX66"/>
      <c r="NAY66"/>
      <c r="NAZ66"/>
      <c r="NBA66"/>
      <c r="NBB66"/>
      <c r="NBC66"/>
      <c r="NBD66"/>
      <c r="NBE66"/>
      <c r="NBF66"/>
      <c r="NBG66"/>
      <c r="NBH66"/>
      <c r="NBI66"/>
      <c r="NBJ66"/>
      <c r="NBK66"/>
      <c r="NBL66"/>
      <c r="NBM66"/>
      <c r="NBN66"/>
      <c r="NBO66"/>
      <c r="NBP66"/>
      <c r="NBQ66"/>
      <c r="NBR66"/>
      <c r="NBS66"/>
      <c r="NBT66"/>
      <c r="NBU66"/>
      <c r="NBV66"/>
      <c r="NBW66"/>
      <c r="NBX66"/>
      <c r="NBY66"/>
      <c r="NBZ66"/>
      <c r="NCA66"/>
      <c r="NCB66"/>
      <c r="NCC66"/>
      <c r="NCD66"/>
      <c r="NCE66"/>
      <c r="NCF66"/>
      <c r="NCG66"/>
      <c r="NCH66"/>
      <c r="NCI66"/>
      <c r="NCJ66"/>
      <c r="NCK66"/>
      <c r="NCL66"/>
      <c r="NCM66"/>
      <c r="NCN66"/>
      <c r="NCO66"/>
      <c r="NCP66"/>
      <c r="NCQ66"/>
      <c r="NCR66"/>
      <c r="NCS66"/>
      <c r="NCT66"/>
      <c r="NCU66"/>
      <c r="NCV66"/>
      <c r="NCW66"/>
      <c r="NCX66"/>
      <c r="NCY66"/>
      <c r="NCZ66"/>
      <c r="NDA66"/>
      <c r="NDB66"/>
      <c r="NDC66"/>
      <c r="NDD66"/>
      <c r="NDE66"/>
      <c r="NDF66"/>
      <c r="NDG66"/>
      <c r="NDH66"/>
      <c r="NDI66"/>
      <c r="NDJ66"/>
      <c r="NDK66"/>
      <c r="NDL66"/>
      <c r="NDM66"/>
      <c r="NDN66"/>
      <c r="NDO66"/>
      <c r="NDP66"/>
      <c r="NDQ66"/>
      <c r="NDR66"/>
      <c r="NDS66"/>
      <c r="NDT66"/>
      <c r="NDU66"/>
      <c r="NDV66"/>
      <c r="NDW66"/>
      <c r="NDX66"/>
      <c r="NDY66"/>
      <c r="NDZ66"/>
      <c r="NEA66"/>
      <c r="NEB66"/>
      <c r="NEC66"/>
      <c r="NED66"/>
      <c r="NEE66"/>
      <c r="NEF66"/>
      <c r="NEG66"/>
      <c r="NEH66"/>
      <c r="NEI66"/>
      <c r="NEJ66"/>
      <c r="NEK66"/>
      <c r="NEL66"/>
      <c r="NEM66"/>
      <c r="NEN66"/>
      <c r="NEO66"/>
      <c r="NEP66"/>
      <c r="NEQ66"/>
      <c r="NER66"/>
      <c r="NES66"/>
      <c r="NET66"/>
      <c r="NEU66"/>
      <c r="NEV66"/>
      <c r="NEW66"/>
      <c r="NEX66"/>
      <c r="NEY66"/>
      <c r="NEZ66"/>
      <c r="NFA66"/>
      <c r="NFB66"/>
      <c r="NFC66"/>
      <c r="NFD66"/>
      <c r="NFE66"/>
      <c r="NFF66"/>
      <c r="NFG66"/>
      <c r="NFH66"/>
      <c r="NFI66"/>
      <c r="NFJ66"/>
      <c r="NFK66"/>
      <c r="NFL66"/>
      <c r="NFM66"/>
      <c r="NFN66"/>
      <c r="NFO66"/>
      <c r="NFP66"/>
      <c r="NFQ66"/>
      <c r="NFR66"/>
      <c r="NFS66"/>
      <c r="NFT66"/>
      <c r="NFU66"/>
      <c r="NFV66"/>
      <c r="NFW66"/>
      <c r="NFX66"/>
      <c r="NFY66"/>
      <c r="NFZ66"/>
      <c r="NGA66"/>
      <c r="NGB66"/>
      <c r="NGC66"/>
      <c r="NGD66"/>
      <c r="NGE66"/>
      <c r="NGF66"/>
      <c r="NGG66"/>
      <c r="NGH66"/>
      <c r="NGI66"/>
      <c r="NGJ66"/>
      <c r="NGK66"/>
      <c r="NGL66"/>
      <c r="NGM66"/>
      <c r="NGN66"/>
      <c r="NGO66"/>
      <c r="NGP66"/>
      <c r="NGQ66"/>
      <c r="NGR66"/>
      <c r="NGS66"/>
      <c r="NGT66"/>
      <c r="NGU66"/>
      <c r="NGV66"/>
      <c r="NGW66"/>
      <c r="NGX66"/>
      <c r="NGY66"/>
      <c r="NGZ66"/>
      <c r="NHA66"/>
      <c r="NHB66"/>
      <c r="NHC66"/>
      <c r="NHD66"/>
      <c r="NHE66"/>
      <c r="NHF66"/>
      <c r="NHG66"/>
      <c r="NHH66"/>
      <c r="NHI66"/>
      <c r="NHJ66"/>
      <c r="NHK66"/>
      <c r="NHL66"/>
      <c r="NHM66"/>
      <c r="NHN66"/>
      <c r="NHO66"/>
      <c r="NHP66"/>
      <c r="NHQ66"/>
      <c r="NHR66"/>
      <c r="NHS66"/>
      <c r="NHT66"/>
      <c r="NHU66"/>
      <c r="NHV66"/>
      <c r="NHW66"/>
      <c r="NHX66"/>
      <c r="NHY66"/>
      <c r="NHZ66"/>
      <c r="NIA66"/>
      <c r="NIB66"/>
      <c r="NIC66"/>
      <c r="NID66"/>
      <c r="NIE66"/>
      <c r="NIF66"/>
      <c r="NIG66"/>
      <c r="NIH66"/>
      <c r="NII66"/>
      <c r="NIJ66"/>
      <c r="NIK66"/>
      <c r="NIL66"/>
      <c r="NIM66"/>
      <c r="NIN66"/>
      <c r="NIO66"/>
      <c r="NIP66"/>
      <c r="NIQ66"/>
      <c r="NIR66"/>
      <c r="NIS66"/>
      <c r="NIT66"/>
      <c r="NIU66"/>
      <c r="NIV66"/>
      <c r="NIW66"/>
      <c r="NIX66"/>
      <c r="NIY66"/>
      <c r="NIZ66"/>
      <c r="NJA66"/>
      <c r="NJB66"/>
      <c r="NJC66"/>
      <c r="NJD66"/>
      <c r="NJE66"/>
      <c r="NJF66"/>
      <c r="NJG66"/>
      <c r="NJH66"/>
      <c r="NJI66"/>
      <c r="NJJ66"/>
      <c r="NJK66"/>
      <c r="NJL66"/>
      <c r="NJM66"/>
      <c r="NJN66"/>
      <c r="NJO66"/>
      <c r="NJP66"/>
      <c r="NJQ66"/>
      <c r="NJR66"/>
      <c r="NJS66"/>
      <c r="NJT66"/>
      <c r="NJU66"/>
      <c r="NJV66"/>
      <c r="NJW66"/>
      <c r="NJX66"/>
      <c r="NJY66"/>
      <c r="NJZ66"/>
      <c r="NKA66"/>
      <c r="NKB66"/>
      <c r="NKC66"/>
      <c r="NKD66"/>
      <c r="NKE66"/>
      <c r="NKF66"/>
      <c r="NKG66"/>
      <c r="NKH66"/>
      <c r="NKI66"/>
      <c r="NKJ66"/>
      <c r="NKK66"/>
      <c r="NKL66"/>
      <c r="NKM66"/>
      <c r="NKN66"/>
      <c r="NKO66"/>
      <c r="NKP66"/>
      <c r="NKQ66"/>
      <c r="NKR66"/>
      <c r="NKS66"/>
      <c r="NKT66"/>
      <c r="NKU66"/>
      <c r="NKV66"/>
      <c r="NKW66"/>
      <c r="NKX66"/>
      <c r="NKY66"/>
      <c r="NKZ66"/>
      <c r="NLA66"/>
      <c r="NLB66"/>
      <c r="NLC66"/>
      <c r="NLD66"/>
      <c r="NLE66"/>
      <c r="NLF66"/>
      <c r="NLG66"/>
      <c r="NLH66"/>
      <c r="NLI66"/>
      <c r="NLJ66"/>
      <c r="NLK66"/>
      <c r="NLL66"/>
      <c r="NLM66"/>
      <c r="NLN66"/>
      <c r="NLO66"/>
      <c r="NLP66"/>
      <c r="NLQ66"/>
      <c r="NLR66"/>
      <c r="NLS66"/>
      <c r="NLT66"/>
      <c r="NLU66"/>
      <c r="NLV66"/>
      <c r="NLW66"/>
      <c r="NLX66"/>
      <c r="NLY66"/>
      <c r="NLZ66"/>
      <c r="NMA66"/>
      <c r="NMB66"/>
      <c r="NMC66"/>
      <c r="NMD66"/>
      <c r="NME66"/>
      <c r="NMF66"/>
      <c r="NMG66"/>
      <c r="NMH66"/>
      <c r="NMI66"/>
      <c r="NMJ66"/>
      <c r="NMK66"/>
      <c r="NML66"/>
      <c r="NMM66"/>
      <c r="NMN66"/>
      <c r="NMO66"/>
      <c r="NMP66"/>
      <c r="NMQ66"/>
      <c r="NMR66"/>
      <c r="NMS66"/>
      <c r="NMT66"/>
      <c r="NMU66"/>
      <c r="NMV66"/>
      <c r="NMW66"/>
      <c r="NMX66"/>
      <c r="NMY66"/>
      <c r="NMZ66"/>
      <c r="NNA66"/>
      <c r="NNB66"/>
      <c r="NNC66"/>
      <c r="NND66"/>
      <c r="NNE66"/>
      <c r="NNF66"/>
      <c r="NNG66"/>
      <c r="NNH66"/>
      <c r="NNI66"/>
      <c r="NNJ66"/>
      <c r="NNK66"/>
      <c r="NNL66"/>
      <c r="NNM66"/>
      <c r="NNN66"/>
      <c r="NNO66"/>
      <c r="NNP66"/>
      <c r="NNQ66"/>
      <c r="NNR66"/>
      <c r="NNS66"/>
      <c r="NNT66"/>
      <c r="NNU66"/>
      <c r="NNV66"/>
      <c r="NNW66"/>
      <c r="NNX66"/>
      <c r="NNY66"/>
      <c r="NNZ66"/>
      <c r="NOA66"/>
      <c r="NOB66"/>
      <c r="NOC66"/>
      <c r="NOD66"/>
      <c r="NOE66"/>
      <c r="NOF66"/>
      <c r="NOG66"/>
      <c r="NOH66"/>
      <c r="NOI66"/>
      <c r="NOJ66"/>
      <c r="NOK66"/>
      <c r="NOL66"/>
      <c r="NOM66"/>
      <c r="NON66"/>
      <c r="NOO66"/>
      <c r="NOP66"/>
      <c r="NOQ66"/>
      <c r="NOR66"/>
      <c r="NOS66"/>
      <c r="NOT66"/>
      <c r="NOU66"/>
      <c r="NOV66"/>
      <c r="NOW66"/>
      <c r="NOX66"/>
      <c r="NOY66"/>
      <c r="NOZ66"/>
      <c r="NPA66"/>
      <c r="NPB66"/>
      <c r="NPC66"/>
      <c r="NPD66"/>
      <c r="NPE66"/>
      <c r="NPF66"/>
      <c r="NPG66"/>
      <c r="NPH66"/>
      <c r="NPI66"/>
      <c r="NPJ66"/>
      <c r="NPK66"/>
      <c r="NPL66"/>
      <c r="NPM66"/>
      <c r="NPN66"/>
      <c r="NPO66"/>
      <c r="NPP66"/>
      <c r="NPQ66"/>
      <c r="NPR66"/>
      <c r="NPS66"/>
      <c r="NPT66"/>
      <c r="NPU66"/>
      <c r="NPV66"/>
      <c r="NPW66"/>
      <c r="NPX66"/>
      <c r="NPY66"/>
      <c r="NPZ66"/>
      <c r="NQA66"/>
      <c r="NQB66"/>
      <c r="NQC66"/>
      <c r="NQD66"/>
      <c r="NQE66"/>
      <c r="NQF66"/>
      <c r="NQG66"/>
      <c r="NQH66"/>
      <c r="NQI66"/>
      <c r="NQJ66"/>
      <c r="NQK66"/>
      <c r="NQL66"/>
      <c r="NQM66"/>
      <c r="NQN66"/>
      <c r="NQO66"/>
      <c r="NQP66"/>
      <c r="NQQ66"/>
      <c r="NQR66"/>
      <c r="NQS66"/>
      <c r="NQT66"/>
      <c r="NQU66"/>
      <c r="NQV66"/>
      <c r="NQW66"/>
      <c r="NQX66"/>
      <c r="NQY66"/>
      <c r="NQZ66"/>
      <c r="NRA66"/>
      <c r="NRB66"/>
      <c r="NRC66"/>
      <c r="NRD66"/>
      <c r="NRE66"/>
      <c r="NRF66"/>
      <c r="NRG66"/>
      <c r="NRH66"/>
      <c r="NRI66"/>
      <c r="NRJ66"/>
      <c r="NRK66"/>
      <c r="NRL66"/>
      <c r="NRM66"/>
      <c r="NRN66"/>
      <c r="NRO66"/>
      <c r="NRP66"/>
      <c r="NRQ66"/>
      <c r="NRR66"/>
      <c r="NRS66"/>
      <c r="NRT66"/>
      <c r="NRU66"/>
      <c r="NRV66"/>
      <c r="NRW66"/>
      <c r="NRX66"/>
      <c r="NRY66"/>
      <c r="NRZ66"/>
      <c r="NSA66"/>
      <c r="NSB66"/>
      <c r="NSC66"/>
      <c r="NSD66"/>
      <c r="NSE66"/>
      <c r="NSF66"/>
      <c r="NSG66"/>
      <c r="NSH66"/>
      <c r="NSI66"/>
      <c r="NSJ66"/>
      <c r="NSK66"/>
      <c r="NSL66"/>
      <c r="NSM66"/>
      <c r="NSN66"/>
      <c r="NSO66"/>
      <c r="NSP66"/>
      <c r="NSQ66"/>
      <c r="NSR66"/>
      <c r="NSS66"/>
      <c r="NST66"/>
      <c r="NSU66"/>
      <c r="NSV66"/>
      <c r="NSW66"/>
      <c r="NSX66"/>
      <c r="NSY66"/>
      <c r="NSZ66"/>
      <c r="NTA66"/>
      <c r="NTB66"/>
      <c r="NTC66"/>
      <c r="NTD66"/>
      <c r="NTE66"/>
      <c r="NTF66"/>
      <c r="NTG66"/>
      <c r="NTH66"/>
      <c r="NTI66"/>
      <c r="NTJ66"/>
      <c r="NTK66"/>
      <c r="NTL66"/>
      <c r="NTM66"/>
      <c r="NTN66"/>
      <c r="NTO66"/>
      <c r="NTP66"/>
      <c r="NTQ66"/>
      <c r="NTR66"/>
      <c r="NTS66"/>
      <c r="NTT66"/>
      <c r="NTU66"/>
      <c r="NTV66"/>
      <c r="NTW66"/>
      <c r="NTX66"/>
      <c r="NTY66"/>
      <c r="NTZ66"/>
      <c r="NUA66"/>
      <c r="NUB66"/>
      <c r="NUC66"/>
      <c r="NUD66"/>
      <c r="NUE66"/>
      <c r="NUF66"/>
      <c r="NUG66"/>
      <c r="NUH66"/>
      <c r="NUI66"/>
      <c r="NUJ66"/>
      <c r="NUK66"/>
      <c r="NUL66"/>
      <c r="NUM66"/>
      <c r="NUN66"/>
      <c r="NUO66"/>
      <c r="NUP66"/>
      <c r="NUQ66"/>
      <c r="NUR66"/>
      <c r="NUS66"/>
      <c r="NUT66"/>
      <c r="NUU66"/>
      <c r="NUV66"/>
      <c r="NUW66"/>
      <c r="NUX66"/>
      <c r="NUY66"/>
      <c r="NUZ66"/>
      <c r="NVA66"/>
      <c r="NVB66"/>
      <c r="NVC66"/>
      <c r="NVD66"/>
      <c r="NVE66"/>
      <c r="NVF66"/>
      <c r="NVG66"/>
      <c r="NVH66"/>
      <c r="NVI66"/>
      <c r="NVJ66"/>
      <c r="NVK66"/>
      <c r="NVL66"/>
      <c r="NVM66"/>
      <c r="NVN66"/>
      <c r="NVO66"/>
      <c r="NVP66"/>
      <c r="NVQ66"/>
      <c r="NVR66"/>
      <c r="NVS66"/>
      <c r="NVT66"/>
      <c r="NVU66"/>
      <c r="NVV66"/>
      <c r="NVW66"/>
      <c r="NVX66"/>
      <c r="NVY66"/>
      <c r="NVZ66"/>
      <c r="NWA66"/>
      <c r="NWB66"/>
      <c r="NWC66"/>
      <c r="NWD66"/>
      <c r="NWE66"/>
      <c r="NWF66"/>
      <c r="NWG66"/>
      <c r="NWH66"/>
      <c r="NWI66"/>
      <c r="NWJ66"/>
      <c r="NWK66"/>
      <c r="NWL66"/>
      <c r="NWM66"/>
      <c r="NWN66"/>
      <c r="NWO66"/>
      <c r="NWP66"/>
      <c r="NWQ66"/>
      <c r="NWR66"/>
      <c r="NWS66"/>
      <c r="NWT66"/>
      <c r="NWU66"/>
      <c r="NWV66"/>
      <c r="NWW66"/>
      <c r="NWX66"/>
      <c r="NWY66"/>
      <c r="NWZ66"/>
      <c r="NXA66"/>
      <c r="NXB66"/>
      <c r="NXC66"/>
      <c r="NXD66"/>
      <c r="NXE66"/>
      <c r="NXF66"/>
      <c r="NXG66"/>
      <c r="NXH66"/>
      <c r="NXI66"/>
      <c r="NXJ66"/>
      <c r="NXK66"/>
      <c r="NXL66"/>
      <c r="NXM66"/>
      <c r="NXN66"/>
      <c r="NXO66"/>
      <c r="NXP66"/>
      <c r="NXQ66"/>
      <c r="NXR66"/>
      <c r="NXS66"/>
      <c r="NXT66"/>
      <c r="NXU66"/>
      <c r="NXV66"/>
      <c r="NXW66"/>
      <c r="NXX66"/>
      <c r="NXY66"/>
      <c r="NXZ66"/>
      <c r="NYA66"/>
      <c r="NYB66"/>
      <c r="NYC66"/>
      <c r="NYD66"/>
      <c r="NYE66"/>
      <c r="NYF66"/>
      <c r="NYG66"/>
      <c r="NYH66"/>
      <c r="NYI66"/>
      <c r="NYJ66"/>
      <c r="NYK66"/>
      <c r="NYL66"/>
      <c r="NYM66"/>
      <c r="NYN66"/>
      <c r="NYO66"/>
      <c r="NYP66"/>
      <c r="NYQ66"/>
      <c r="NYR66"/>
      <c r="NYS66"/>
      <c r="NYT66"/>
      <c r="NYU66"/>
      <c r="NYV66"/>
      <c r="NYW66"/>
      <c r="NYX66"/>
      <c r="NYY66"/>
      <c r="NYZ66"/>
      <c r="NZA66"/>
      <c r="NZB66"/>
      <c r="NZC66"/>
      <c r="NZD66"/>
      <c r="NZE66"/>
      <c r="NZF66"/>
      <c r="NZG66"/>
      <c r="NZH66"/>
      <c r="NZI66"/>
      <c r="NZJ66"/>
      <c r="NZK66"/>
      <c r="NZL66"/>
      <c r="NZM66"/>
      <c r="NZN66"/>
      <c r="NZO66"/>
      <c r="NZP66"/>
      <c r="NZQ66"/>
      <c r="NZR66"/>
      <c r="NZS66"/>
      <c r="NZT66"/>
      <c r="NZU66"/>
      <c r="NZV66"/>
      <c r="NZW66"/>
      <c r="NZX66"/>
      <c r="NZY66"/>
      <c r="NZZ66"/>
      <c r="OAA66"/>
      <c r="OAB66"/>
      <c r="OAC66"/>
      <c r="OAD66"/>
      <c r="OAE66"/>
      <c r="OAF66"/>
      <c r="OAG66"/>
      <c r="OAH66"/>
      <c r="OAI66"/>
      <c r="OAJ66"/>
      <c r="OAK66"/>
      <c r="OAL66"/>
      <c r="OAM66"/>
      <c r="OAN66"/>
      <c r="OAO66"/>
      <c r="OAP66"/>
      <c r="OAQ66"/>
      <c r="OAR66"/>
      <c r="OAS66"/>
      <c r="OAT66"/>
      <c r="OAU66"/>
      <c r="OAV66"/>
      <c r="OAW66"/>
      <c r="OAX66"/>
      <c r="OAY66"/>
      <c r="OAZ66"/>
      <c r="OBA66"/>
      <c r="OBB66"/>
      <c r="OBC66"/>
      <c r="OBD66"/>
      <c r="OBE66"/>
      <c r="OBF66"/>
      <c r="OBG66"/>
      <c r="OBH66"/>
      <c r="OBI66"/>
      <c r="OBJ66"/>
      <c r="OBK66"/>
      <c r="OBL66"/>
      <c r="OBM66"/>
      <c r="OBN66"/>
      <c r="OBO66"/>
      <c r="OBP66"/>
      <c r="OBQ66"/>
      <c r="OBR66"/>
      <c r="OBS66"/>
      <c r="OBT66"/>
      <c r="OBU66"/>
      <c r="OBV66"/>
      <c r="OBW66"/>
      <c r="OBX66"/>
      <c r="OBY66"/>
      <c r="OBZ66"/>
      <c r="OCA66"/>
      <c r="OCB66"/>
      <c r="OCC66"/>
      <c r="OCD66"/>
      <c r="OCE66"/>
      <c r="OCF66"/>
      <c r="OCG66"/>
      <c r="OCH66"/>
      <c r="OCI66"/>
      <c r="OCJ66"/>
      <c r="OCK66"/>
      <c r="OCL66"/>
      <c r="OCM66"/>
      <c r="OCN66"/>
      <c r="OCO66"/>
      <c r="OCP66"/>
      <c r="OCQ66"/>
      <c r="OCR66"/>
      <c r="OCS66"/>
      <c r="OCT66"/>
      <c r="OCU66"/>
      <c r="OCV66"/>
      <c r="OCW66"/>
      <c r="OCX66"/>
      <c r="OCY66"/>
      <c r="OCZ66"/>
      <c r="ODA66"/>
      <c r="ODB66"/>
      <c r="ODC66"/>
      <c r="ODD66"/>
      <c r="ODE66"/>
      <c r="ODF66"/>
      <c r="ODG66"/>
      <c r="ODH66"/>
      <c r="ODI66"/>
      <c r="ODJ66"/>
      <c r="ODK66"/>
      <c r="ODL66"/>
      <c r="ODM66"/>
      <c r="ODN66"/>
      <c r="ODO66"/>
      <c r="ODP66"/>
      <c r="ODQ66"/>
      <c r="ODR66"/>
      <c r="ODS66"/>
      <c r="ODT66"/>
      <c r="ODU66"/>
      <c r="ODV66"/>
      <c r="ODW66"/>
      <c r="ODX66"/>
      <c r="ODY66"/>
      <c r="ODZ66"/>
      <c r="OEA66"/>
      <c r="OEB66"/>
      <c r="OEC66"/>
      <c r="OED66"/>
      <c r="OEE66"/>
      <c r="OEF66"/>
      <c r="OEG66"/>
      <c r="OEH66"/>
      <c r="OEI66"/>
      <c r="OEJ66"/>
      <c r="OEK66"/>
      <c r="OEL66"/>
      <c r="OEM66"/>
      <c r="OEN66"/>
      <c r="OEO66"/>
      <c r="OEP66"/>
      <c r="OEQ66"/>
      <c r="OER66"/>
      <c r="OES66"/>
      <c r="OET66"/>
      <c r="OEU66"/>
      <c r="OEV66"/>
      <c r="OEW66"/>
      <c r="OEX66"/>
      <c r="OEY66"/>
      <c r="OEZ66"/>
      <c r="OFA66"/>
      <c r="OFB66"/>
      <c r="OFC66"/>
      <c r="OFD66"/>
      <c r="OFE66"/>
      <c r="OFF66"/>
      <c r="OFG66"/>
      <c r="OFH66"/>
      <c r="OFI66"/>
      <c r="OFJ66"/>
      <c r="OFK66"/>
      <c r="OFL66"/>
      <c r="OFM66"/>
      <c r="OFN66"/>
      <c r="OFO66"/>
      <c r="OFP66"/>
      <c r="OFQ66"/>
      <c r="OFR66"/>
      <c r="OFS66"/>
      <c r="OFT66"/>
      <c r="OFU66"/>
      <c r="OFV66"/>
      <c r="OFW66"/>
      <c r="OFX66"/>
      <c r="OFY66"/>
      <c r="OFZ66"/>
      <c r="OGA66"/>
      <c r="OGB66"/>
      <c r="OGC66"/>
      <c r="OGD66"/>
      <c r="OGE66"/>
      <c r="OGF66"/>
      <c r="OGG66"/>
      <c r="OGH66"/>
      <c r="OGI66"/>
      <c r="OGJ66"/>
      <c r="OGK66"/>
      <c r="OGL66"/>
      <c r="OGM66"/>
      <c r="OGN66"/>
      <c r="OGO66"/>
      <c r="OGP66"/>
      <c r="OGQ66"/>
      <c r="OGR66"/>
      <c r="OGS66"/>
      <c r="OGT66"/>
      <c r="OGU66"/>
      <c r="OGV66"/>
      <c r="OGW66"/>
      <c r="OGX66"/>
      <c r="OGY66"/>
      <c r="OGZ66"/>
      <c r="OHA66"/>
      <c r="OHB66"/>
      <c r="OHC66"/>
      <c r="OHD66"/>
      <c r="OHE66"/>
      <c r="OHF66"/>
      <c r="OHG66"/>
      <c r="OHH66"/>
      <c r="OHI66"/>
      <c r="OHJ66"/>
      <c r="OHK66"/>
      <c r="OHL66"/>
      <c r="OHM66"/>
      <c r="OHN66"/>
      <c r="OHO66"/>
      <c r="OHP66"/>
      <c r="OHQ66"/>
      <c r="OHR66"/>
      <c r="OHS66"/>
      <c r="OHT66"/>
      <c r="OHU66"/>
      <c r="OHV66"/>
      <c r="OHW66"/>
      <c r="OHX66"/>
      <c r="OHY66"/>
      <c r="OHZ66"/>
      <c r="OIA66"/>
      <c r="OIB66"/>
      <c r="OIC66"/>
      <c r="OID66"/>
      <c r="OIE66"/>
      <c r="OIF66"/>
      <c r="OIG66"/>
      <c r="OIH66"/>
      <c r="OII66"/>
      <c r="OIJ66"/>
      <c r="OIK66"/>
      <c r="OIL66"/>
      <c r="OIM66"/>
      <c r="OIN66"/>
      <c r="OIO66"/>
      <c r="OIP66"/>
      <c r="OIQ66"/>
      <c r="OIR66"/>
      <c r="OIS66"/>
      <c r="OIT66"/>
      <c r="OIU66"/>
      <c r="OIV66"/>
      <c r="OIW66"/>
      <c r="OIX66"/>
      <c r="OIY66"/>
      <c r="OIZ66"/>
      <c r="OJA66"/>
      <c r="OJB66"/>
      <c r="OJC66"/>
      <c r="OJD66"/>
      <c r="OJE66"/>
      <c r="OJF66"/>
      <c r="OJG66"/>
      <c r="OJH66"/>
      <c r="OJI66"/>
      <c r="OJJ66"/>
      <c r="OJK66"/>
      <c r="OJL66"/>
      <c r="OJM66"/>
      <c r="OJN66"/>
      <c r="OJO66"/>
      <c r="OJP66"/>
      <c r="OJQ66"/>
      <c r="OJR66"/>
      <c r="OJS66"/>
      <c r="OJT66"/>
      <c r="OJU66"/>
      <c r="OJV66"/>
      <c r="OJW66"/>
      <c r="OJX66"/>
      <c r="OJY66"/>
      <c r="OJZ66"/>
      <c r="OKA66"/>
      <c r="OKB66"/>
      <c r="OKC66"/>
      <c r="OKD66"/>
      <c r="OKE66"/>
      <c r="OKF66"/>
      <c r="OKG66"/>
      <c r="OKH66"/>
      <c r="OKI66"/>
      <c r="OKJ66"/>
      <c r="OKK66"/>
      <c r="OKL66"/>
      <c r="OKM66"/>
      <c r="OKN66"/>
      <c r="OKO66"/>
      <c r="OKP66"/>
      <c r="OKQ66"/>
      <c r="OKR66"/>
      <c r="OKS66"/>
      <c r="OKT66"/>
      <c r="OKU66"/>
      <c r="OKV66"/>
      <c r="OKW66"/>
      <c r="OKX66"/>
      <c r="OKY66"/>
      <c r="OKZ66"/>
      <c r="OLA66"/>
      <c r="OLB66"/>
      <c r="OLC66"/>
      <c r="OLD66"/>
      <c r="OLE66"/>
      <c r="OLF66"/>
      <c r="OLG66"/>
      <c r="OLH66"/>
      <c r="OLI66"/>
      <c r="OLJ66"/>
      <c r="OLK66"/>
      <c r="OLL66"/>
      <c r="OLM66"/>
      <c r="OLN66"/>
      <c r="OLO66"/>
      <c r="OLP66"/>
      <c r="OLQ66"/>
      <c r="OLR66"/>
      <c r="OLS66"/>
      <c r="OLT66"/>
      <c r="OLU66"/>
      <c r="OLV66"/>
      <c r="OLW66"/>
      <c r="OLX66"/>
      <c r="OLY66"/>
      <c r="OLZ66"/>
      <c r="OMA66"/>
      <c r="OMB66"/>
      <c r="OMC66"/>
      <c r="OMD66"/>
      <c r="OME66"/>
      <c r="OMF66"/>
      <c r="OMG66"/>
      <c r="OMH66"/>
      <c r="OMI66"/>
      <c r="OMJ66"/>
      <c r="OMK66"/>
      <c r="OML66"/>
      <c r="OMM66"/>
      <c r="OMN66"/>
      <c r="OMO66"/>
      <c r="OMP66"/>
      <c r="OMQ66"/>
      <c r="OMR66"/>
      <c r="OMS66"/>
      <c r="OMT66"/>
      <c r="OMU66"/>
      <c r="OMV66"/>
      <c r="OMW66"/>
      <c r="OMX66"/>
      <c r="OMY66"/>
      <c r="OMZ66"/>
      <c r="ONA66"/>
      <c r="ONB66"/>
      <c r="ONC66"/>
      <c r="OND66"/>
      <c r="ONE66"/>
      <c r="ONF66"/>
      <c r="ONG66"/>
      <c r="ONH66"/>
      <c r="ONI66"/>
      <c r="ONJ66"/>
      <c r="ONK66"/>
      <c r="ONL66"/>
      <c r="ONM66"/>
      <c r="ONN66"/>
      <c r="ONO66"/>
      <c r="ONP66"/>
      <c r="ONQ66"/>
      <c r="ONR66"/>
      <c r="ONS66"/>
      <c r="ONT66"/>
      <c r="ONU66"/>
      <c r="ONV66"/>
      <c r="ONW66"/>
      <c r="ONX66"/>
      <c r="ONY66"/>
      <c r="ONZ66"/>
      <c r="OOA66"/>
      <c r="OOB66"/>
      <c r="OOC66"/>
      <c r="OOD66"/>
      <c r="OOE66"/>
      <c r="OOF66"/>
      <c r="OOG66"/>
      <c r="OOH66"/>
      <c r="OOI66"/>
      <c r="OOJ66"/>
      <c r="OOK66"/>
      <c r="OOL66"/>
      <c r="OOM66"/>
      <c r="OON66"/>
      <c r="OOO66"/>
      <c r="OOP66"/>
      <c r="OOQ66"/>
      <c r="OOR66"/>
      <c r="OOS66"/>
      <c r="OOT66"/>
      <c r="OOU66"/>
      <c r="OOV66"/>
      <c r="OOW66"/>
      <c r="OOX66"/>
      <c r="OOY66"/>
      <c r="OOZ66"/>
      <c r="OPA66"/>
      <c r="OPB66"/>
      <c r="OPC66"/>
      <c r="OPD66"/>
      <c r="OPE66"/>
      <c r="OPF66"/>
      <c r="OPG66"/>
      <c r="OPH66"/>
      <c r="OPI66"/>
      <c r="OPJ66"/>
      <c r="OPK66"/>
      <c r="OPL66"/>
      <c r="OPM66"/>
      <c r="OPN66"/>
      <c r="OPO66"/>
      <c r="OPP66"/>
      <c r="OPQ66"/>
      <c r="OPR66"/>
      <c r="OPS66"/>
      <c r="OPT66"/>
      <c r="OPU66"/>
      <c r="OPV66"/>
      <c r="OPW66"/>
      <c r="OPX66"/>
      <c r="OPY66"/>
      <c r="OPZ66"/>
      <c r="OQA66"/>
      <c r="OQB66"/>
      <c r="OQC66"/>
      <c r="OQD66"/>
      <c r="OQE66"/>
      <c r="OQF66"/>
      <c r="OQG66"/>
      <c r="OQH66"/>
      <c r="OQI66"/>
      <c r="OQJ66"/>
      <c r="OQK66"/>
      <c r="OQL66"/>
      <c r="OQM66"/>
      <c r="OQN66"/>
      <c r="OQO66"/>
      <c r="OQP66"/>
      <c r="OQQ66"/>
      <c r="OQR66"/>
      <c r="OQS66"/>
      <c r="OQT66"/>
      <c r="OQU66"/>
      <c r="OQV66"/>
      <c r="OQW66"/>
      <c r="OQX66"/>
      <c r="OQY66"/>
      <c r="OQZ66"/>
      <c r="ORA66"/>
      <c r="ORB66"/>
      <c r="ORC66"/>
      <c r="ORD66"/>
      <c r="ORE66"/>
      <c r="ORF66"/>
      <c r="ORG66"/>
      <c r="ORH66"/>
      <c r="ORI66"/>
      <c r="ORJ66"/>
      <c r="ORK66"/>
      <c r="ORL66"/>
      <c r="ORM66"/>
      <c r="ORN66"/>
      <c r="ORO66"/>
      <c r="ORP66"/>
      <c r="ORQ66"/>
      <c r="ORR66"/>
      <c r="ORS66"/>
      <c r="ORT66"/>
      <c r="ORU66"/>
      <c r="ORV66"/>
      <c r="ORW66"/>
      <c r="ORX66"/>
      <c r="ORY66"/>
      <c r="ORZ66"/>
      <c r="OSA66"/>
      <c r="OSB66"/>
      <c r="OSC66"/>
      <c r="OSD66"/>
      <c r="OSE66"/>
      <c r="OSF66"/>
      <c r="OSG66"/>
      <c r="OSH66"/>
      <c r="OSI66"/>
      <c r="OSJ66"/>
      <c r="OSK66"/>
      <c r="OSL66"/>
      <c r="OSM66"/>
      <c r="OSN66"/>
      <c r="OSO66"/>
      <c r="OSP66"/>
      <c r="OSQ66"/>
      <c r="OSR66"/>
      <c r="OSS66"/>
      <c r="OST66"/>
      <c r="OSU66"/>
      <c r="OSV66"/>
      <c r="OSW66"/>
      <c r="OSX66"/>
      <c r="OSY66"/>
      <c r="OSZ66"/>
      <c r="OTA66"/>
      <c r="OTB66"/>
      <c r="OTC66"/>
      <c r="OTD66"/>
      <c r="OTE66"/>
      <c r="OTF66"/>
      <c r="OTG66"/>
      <c r="OTH66"/>
      <c r="OTI66"/>
      <c r="OTJ66"/>
      <c r="OTK66"/>
      <c r="OTL66"/>
      <c r="OTM66"/>
      <c r="OTN66"/>
      <c r="OTO66"/>
      <c r="OTP66"/>
      <c r="OTQ66"/>
      <c r="OTR66"/>
      <c r="OTS66"/>
      <c r="OTT66"/>
      <c r="OTU66"/>
      <c r="OTV66"/>
      <c r="OTW66"/>
      <c r="OTX66"/>
      <c r="OTY66"/>
      <c r="OTZ66"/>
      <c r="OUA66"/>
      <c r="OUB66"/>
      <c r="OUC66"/>
      <c r="OUD66"/>
      <c r="OUE66"/>
      <c r="OUF66"/>
      <c r="OUG66"/>
      <c r="OUH66"/>
      <c r="OUI66"/>
      <c r="OUJ66"/>
      <c r="OUK66"/>
      <c r="OUL66"/>
      <c r="OUM66"/>
      <c r="OUN66"/>
      <c r="OUO66"/>
      <c r="OUP66"/>
      <c r="OUQ66"/>
      <c r="OUR66"/>
      <c r="OUS66"/>
      <c r="OUT66"/>
      <c r="OUU66"/>
      <c r="OUV66"/>
      <c r="OUW66"/>
      <c r="OUX66"/>
      <c r="OUY66"/>
      <c r="OUZ66"/>
      <c r="OVA66"/>
      <c r="OVB66"/>
      <c r="OVC66"/>
      <c r="OVD66"/>
      <c r="OVE66"/>
      <c r="OVF66"/>
      <c r="OVG66"/>
      <c r="OVH66"/>
      <c r="OVI66"/>
      <c r="OVJ66"/>
      <c r="OVK66"/>
      <c r="OVL66"/>
      <c r="OVM66"/>
      <c r="OVN66"/>
      <c r="OVO66"/>
      <c r="OVP66"/>
      <c r="OVQ66"/>
      <c r="OVR66"/>
      <c r="OVS66"/>
      <c r="OVT66"/>
      <c r="OVU66"/>
      <c r="OVV66"/>
      <c r="OVW66"/>
      <c r="OVX66"/>
      <c r="OVY66"/>
      <c r="OVZ66"/>
      <c r="OWA66"/>
      <c r="OWB66"/>
      <c r="OWC66"/>
      <c r="OWD66"/>
      <c r="OWE66"/>
      <c r="OWF66"/>
      <c r="OWG66"/>
      <c r="OWH66"/>
      <c r="OWI66"/>
      <c r="OWJ66"/>
      <c r="OWK66"/>
      <c r="OWL66"/>
      <c r="OWM66"/>
      <c r="OWN66"/>
      <c r="OWO66"/>
      <c r="OWP66"/>
      <c r="OWQ66"/>
      <c r="OWR66"/>
      <c r="OWS66"/>
      <c r="OWT66"/>
      <c r="OWU66"/>
      <c r="OWV66"/>
      <c r="OWW66"/>
      <c r="OWX66"/>
      <c r="OWY66"/>
      <c r="OWZ66"/>
      <c r="OXA66"/>
      <c r="OXB66"/>
      <c r="OXC66"/>
      <c r="OXD66"/>
      <c r="OXE66"/>
      <c r="OXF66"/>
      <c r="OXG66"/>
      <c r="OXH66"/>
      <c r="OXI66"/>
      <c r="OXJ66"/>
      <c r="OXK66"/>
      <c r="OXL66"/>
      <c r="OXM66"/>
      <c r="OXN66"/>
      <c r="OXO66"/>
      <c r="OXP66"/>
      <c r="OXQ66"/>
      <c r="OXR66"/>
      <c r="OXS66"/>
      <c r="OXT66"/>
      <c r="OXU66"/>
      <c r="OXV66"/>
      <c r="OXW66"/>
      <c r="OXX66"/>
      <c r="OXY66"/>
      <c r="OXZ66"/>
      <c r="OYA66"/>
      <c r="OYB66"/>
      <c r="OYC66"/>
      <c r="OYD66"/>
      <c r="OYE66"/>
      <c r="OYF66"/>
      <c r="OYG66"/>
      <c r="OYH66"/>
      <c r="OYI66"/>
      <c r="OYJ66"/>
      <c r="OYK66"/>
      <c r="OYL66"/>
      <c r="OYM66"/>
      <c r="OYN66"/>
      <c r="OYO66"/>
      <c r="OYP66"/>
      <c r="OYQ66"/>
      <c r="OYR66"/>
      <c r="OYS66"/>
      <c r="OYT66"/>
      <c r="OYU66"/>
      <c r="OYV66"/>
      <c r="OYW66"/>
      <c r="OYX66"/>
      <c r="OYY66"/>
      <c r="OYZ66"/>
      <c r="OZA66"/>
      <c r="OZB66"/>
      <c r="OZC66"/>
      <c r="OZD66"/>
      <c r="OZE66"/>
      <c r="OZF66"/>
      <c r="OZG66"/>
      <c r="OZH66"/>
      <c r="OZI66"/>
      <c r="OZJ66"/>
      <c r="OZK66"/>
      <c r="OZL66"/>
      <c r="OZM66"/>
      <c r="OZN66"/>
      <c r="OZO66"/>
      <c r="OZP66"/>
      <c r="OZQ66"/>
      <c r="OZR66"/>
      <c r="OZS66"/>
      <c r="OZT66"/>
      <c r="OZU66"/>
      <c r="OZV66"/>
      <c r="OZW66"/>
      <c r="OZX66"/>
      <c r="OZY66"/>
      <c r="OZZ66"/>
      <c r="PAA66"/>
      <c r="PAB66"/>
      <c r="PAC66"/>
      <c r="PAD66"/>
      <c r="PAE66"/>
      <c r="PAF66"/>
      <c r="PAG66"/>
      <c r="PAH66"/>
      <c r="PAI66"/>
      <c r="PAJ66"/>
      <c r="PAK66"/>
      <c r="PAL66"/>
      <c r="PAM66"/>
      <c r="PAN66"/>
      <c r="PAO66"/>
      <c r="PAP66"/>
      <c r="PAQ66"/>
      <c r="PAR66"/>
      <c r="PAS66"/>
      <c r="PAT66"/>
      <c r="PAU66"/>
      <c r="PAV66"/>
      <c r="PAW66"/>
      <c r="PAX66"/>
      <c r="PAY66"/>
      <c r="PAZ66"/>
      <c r="PBA66"/>
      <c r="PBB66"/>
      <c r="PBC66"/>
      <c r="PBD66"/>
      <c r="PBE66"/>
      <c r="PBF66"/>
      <c r="PBG66"/>
      <c r="PBH66"/>
      <c r="PBI66"/>
      <c r="PBJ66"/>
      <c r="PBK66"/>
      <c r="PBL66"/>
      <c r="PBM66"/>
      <c r="PBN66"/>
      <c r="PBO66"/>
      <c r="PBP66"/>
      <c r="PBQ66"/>
      <c r="PBR66"/>
      <c r="PBS66"/>
      <c r="PBT66"/>
      <c r="PBU66"/>
      <c r="PBV66"/>
      <c r="PBW66"/>
      <c r="PBX66"/>
      <c r="PBY66"/>
      <c r="PBZ66"/>
      <c r="PCA66"/>
      <c r="PCB66"/>
      <c r="PCC66"/>
      <c r="PCD66"/>
      <c r="PCE66"/>
      <c r="PCF66"/>
      <c r="PCG66"/>
      <c r="PCH66"/>
      <c r="PCI66"/>
      <c r="PCJ66"/>
      <c r="PCK66"/>
      <c r="PCL66"/>
      <c r="PCM66"/>
      <c r="PCN66"/>
      <c r="PCO66"/>
      <c r="PCP66"/>
      <c r="PCQ66"/>
      <c r="PCR66"/>
      <c r="PCS66"/>
      <c r="PCT66"/>
      <c r="PCU66"/>
      <c r="PCV66"/>
      <c r="PCW66"/>
      <c r="PCX66"/>
      <c r="PCY66"/>
      <c r="PCZ66"/>
      <c r="PDA66"/>
      <c r="PDB66"/>
      <c r="PDC66"/>
      <c r="PDD66"/>
      <c r="PDE66"/>
      <c r="PDF66"/>
      <c r="PDG66"/>
      <c r="PDH66"/>
      <c r="PDI66"/>
      <c r="PDJ66"/>
      <c r="PDK66"/>
      <c r="PDL66"/>
      <c r="PDM66"/>
      <c r="PDN66"/>
      <c r="PDO66"/>
      <c r="PDP66"/>
      <c r="PDQ66"/>
      <c r="PDR66"/>
      <c r="PDS66"/>
      <c r="PDT66"/>
      <c r="PDU66"/>
      <c r="PDV66"/>
      <c r="PDW66"/>
      <c r="PDX66"/>
      <c r="PDY66"/>
      <c r="PDZ66"/>
      <c r="PEA66"/>
      <c r="PEB66"/>
      <c r="PEC66"/>
      <c r="PED66"/>
      <c r="PEE66"/>
      <c r="PEF66"/>
      <c r="PEG66"/>
      <c r="PEH66"/>
      <c r="PEI66"/>
      <c r="PEJ66"/>
      <c r="PEK66"/>
      <c r="PEL66"/>
      <c r="PEM66"/>
      <c r="PEN66"/>
      <c r="PEO66"/>
      <c r="PEP66"/>
      <c r="PEQ66"/>
      <c r="PER66"/>
      <c r="PES66"/>
      <c r="PET66"/>
      <c r="PEU66"/>
      <c r="PEV66"/>
      <c r="PEW66"/>
      <c r="PEX66"/>
      <c r="PEY66"/>
      <c r="PEZ66"/>
      <c r="PFA66"/>
      <c r="PFB66"/>
      <c r="PFC66"/>
      <c r="PFD66"/>
      <c r="PFE66"/>
      <c r="PFF66"/>
      <c r="PFG66"/>
      <c r="PFH66"/>
      <c r="PFI66"/>
      <c r="PFJ66"/>
      <c r="PFK66"/>
      <c r="PFL66"/>
      <c r="PFM66"/>
      <c r="PFN66"/>
      <c r="PFO66"/>
      <c r="PFP66"/>
      <c r="PFQ66"/>
      <c r="PFR66"/>
      <c r="PFS66"/>
      <c r="PFT66"/>
      <c r="PFU66"/>
      <c r="PFV66"/>
      <c r="PFW66"/>
      <c r="PFX66"/>
      <c r="PFY66"/>
      <c r="PFZ66"/>
      <c r="PGA66"/>
      <c r="PGB66"/>
      <c r="PGC66"/>
      <c r="PGD66"/>
      <c r="PGE66"/>
      <c r="PGF66"/>
      <c r="PGG66"/>
      <c r="PGH66"/>
      <c r="PGI66"/>
      <c r="PGJ66"/>
      <c r="PGK66"/>
      <c r="PGL66"/>
      <c r="PGM66"/>
      <c r="PGN66"/>
      <c r="PGO66"/>
      <c r="PGP66"/>
      <c r="PGQ66"/>
      <c r="PGR66"/>
      <c r="PGS66"/>
      <c r="PGT66"/>
      <c r="PGU66"/>
      <c r="PGV66"/>
      <c r="PGW66"/>
      <c r="PGX66"/>
      <c r="PGY66"/>
      <c r="PGZ66"/>
      <c r="PHA66"/>
      <c r="PHB66"/>
      <c r="PHC66"/>
      <c r="PHD66"/>
      <c r="PHE66"/>
      <c r="PHF66"/>
      <c r="PHG66"/>
      <c r="PHH66"/>
      <c r="PHI66"/>
      <c r="PHJ66"/>
      <c r="PHK66"/>
      <c r="PHL66"/>
      <c r="PHM66"/>
      <c r="PHN66"/>
      <c r="PHO66"/>
      <c r="PHP66"/>
      <c r="PHQ66"/>
      <c r="PHR66"/>
      <c r="PHS66"/>
      <c r="PHT66"/>
      <c r="PHU66"/>
      <c r="PHV66"/>
      <c r="PHW66"/>
      <c r="PHX66"/>
      <c r="PHY66"/>
      <c r="PHZ66"/>
      <c r="PIA66"/>
      <c r="PIB66"/>
      <c r="PIC66"/>
      <c r="PID66"/>
      <c r="PIE66"/>
      <c r="PIF66"/>
      <c r="PIG66"/>
      <c r="PIH66"/>
      <c r="PII66"/>
      <c r="PIJ66"/>
      <c r="PIK66"/>
      <c r="PIL66"/>
      <c r="PIM66"/>
      <c r="PIN66"/>
      <c r="PIO66"/>
      <c r="PIP66"/>
      <c r="PIQ66"/>
      <c r="PIR66"/>
      <c r="PIS66"/>
      <c r="PIT66"/>
      <c r="PIU66"/>
      <c r="PIV66"/>
      <c r="PIW66"/>
      <c r="PIX66"/>
      <c r="PIY66"/>
      <c r="PIZ66"/>
      <c r="PJA66"/>
      <c r="PJB66"/>
      <c r="PJC66"/>
      <c r="PJD66"/>
      <c r="PJE66"/>
      <c r="PJF66"/>
      <c r="PJG66"/>
      <c r="PJH66"/>
      <c r="PJI66"/>
      <c r="PJJ66"/>
      <c r="PJK66"/>
      <c r="PJL66"/>
      <c r="PJM66"/>
      <c r="PJN66"/>
      <c r="PJO66"/>
      <c r="PJP66"/>
      <c r="PJQ66"/>
      <c r="PJR66"/>
      <c r="PJS66"/>
      <c r="PJT66"/>
      <c r="PJU66"/>
      <c r="PJV66"/>
      <c r="PJW66"/>
      <c r="PJX66"/>
      <c r="PJY66"/>
      <c r="PJZ66"/>
      <c r="PKA66"/>
      <c r="PKB66"/>
      <c r="PKC66"/>
      <c r="PKD66"/>
      <c r="PKE66"/>
      <c r="PKF66"/>
      <c r="PKG66"/>
      <c r="PKH66"/>
      <c r="PKI66"/>
      <c r="PKJ66"/>
      <c r="PKK66"/>
      <c r="PKL66"/>
      <c r="PKM66"/>
      <c r="PKN66"/>
      <c r="PKO66"/>
      <c r="PKP66"/>
      <c r="PKQ66"/>
      <c r="PKR66"/>
      <c r="PKS66"/>
      <c r="PKT66"/>
      <c r="PKU66"/>
      <c r="PKV66"/>
      <c r="PKW66"/>
      <c r="PKX66"/>
      <c r="PKY66"/>
      <c r="PKZ66"/>
      <c r="PLA66"/>
      <c r="PLB66"/>
      <c r="PLC66"/>
      <c r="PLD66"/>
      <c r="PLE66"/>
      <c r="PLF66"/>
      <c r="PLG66"/>
      <c r="PLH66"/>
      <c r="PLI66"/>
      <c r="PLJ66"/>
      <c r="PLK66"/>
      <c r="PLL66"/>
      <c r="PLM66"/>
      <c r="PLN66"/>
      <c r="PLO66"/>
      <c r="PLP66"/>
      <c r="PLQ66"/>
      <c r="PLR66"/>
      <c r="PLS66"/>
      <c r="PLT66"/>
      <c r="PLU66"/>
      <c r="PLV66"/>
      <c r="PLW66"/>
      <c r="PLX66"/>
      <c r="PLY66"/>
      <c r="PLZ66"/>
      <c r="PMA66"/>
      <c r="PMB66"/>
      <c r="PMC66"/>
      <c r="PMD66"/>
      <c r="PME66"/>
      <c r="PMF66"/>
      <c r="PMG66"/>
      <c r="PMH66"/>
      <c r="PMI66"/>
      <c r="PMJ66"/>
      <c r="PMK66"/>
      <c r="PML66"/>
      <c r="PMM66"/>
      <c r="PMN66"/>
      <c r="PMO66"/>
      <c r="PMP66"/>
      <c r="PMQ66"/>
      <c r="PMR66"/>
      <c r="PMS66"/>
      <c r="PMT66"/>
      <c r="PMU66"/>
      <c r="PMV66"/>
      <c r="PMW66"/>
      <c r="PMX66"/>
      <c r="PMY66"/>
      <c r="PMZ66"/>
      <c r="PNA66"/>
      <c r="PNB66"/>
      <c r="PNC66"/>
      <c r="PND66"/>
      <c r="PNE66"/>
      <c r="PNF66"/>
      <c r="PNG66"/>
      <c r="PNH66"/>
      <c r="PNI66"/>
      <c r="PNJ66"/>
      <c r="PNK66"/>
      <c r="PNL66"/>
      <c r="PNM66"/>
      <c r="PNN66"/>
      <c r="PNO66"/>
      <c r="PNP66"/>
      <c r="PNQ66"/>
      <c r="PNR66"/>
      <c r="PNS66"/>
      <c r="PNT66"/>
      <c r="PNU66"/>
      <c r="PNV66"/>
      <c r="PNW66"/>
      <c r="PNX66"/>
      <c r="PNY66"/>
      <c r="PNZ66"/>
      <c r="POA66"/>
      <c r="POB66"/>
      <c r="POC66"/>
      <c r="POD66"/>
      <c r="POE66"/>
      <c r="POF66"/>
      <c r="POG66"/>
      <c r="POH66"/>
      <c r="POI66"/>
      <c r="POJ66"/>
      <c r="POK66"/>
      <c r="POL66"/>
      <c r="POM66"/>
      <c r="PON66"/>
      <c r="POO66"/>
      <c r="POP66"/>
      <c r="POQ66"/>
      <c r="POR66"/>
      <c r="POS66"/>
      <c r="POT66"/>
      <c r="POU66"/>
      <c r="POV66"/>
      <c r="POW66"/>
      <c r="POX66"/>
      <c r="POY66"/>
      <c r="POZ66"/>
      <c r="PPA66"/>
      <c r="PPB66"/>
      <c r="PPC66"/>
      <c r="PPD66"/>
      <c r="PPE66"/>
      <c r="PPF66"/>
      <c r="PPG66"/>
      <c r="PPH66"/>
      <c r="PPI66"/>
      <c r="PPJ66"/>
      <c r="PPK66"/>
      <c r="PPL66"/>
      <c r="PPM66"/>
      <c r="PPN66"/>
      <c r="PPO66"/>
      <c r="PPP66"/>
      <c r="PPQ66"/>
      <c r="PPR66"/>
      <c r="PPS66"/>
      <c r="PPT66"/>
      <c r="PPU66"/>
      <c r="PPV66"/>
      <c r="PPW66"/>
      <c r="PPX66"/>
      <c r="PPY66"/>
      <c r="PPZ66"/>
      <c r="PQA66"/>
      <c r="PQB66"/>
      <c r="PQC66"/>
      <c r="PQD66"/>
      <c r="PQE66"/>
      <c r="PQF66"/>
      <c r="PQG66"/>
      <c r="PQH66"/>
      <c r="PQI66"/>
      <c r="PQJ66"/>
      <c r="PQK66"/>
      <c r="PQL66"/>
      <c r="PQM66"/>
      <c r="PQN66"/>
      <c r="PQO66"/>
      <c r="PQP66"/>
      <c r="PQQ66"/>
      <c r="PQR66"/>
      <c r="PQS66"/>
      <c r="PQT66"/>
      <c r="PQU66"/>
      <c r="PQV66"/>
      <c r="PQW66"/>
      <c r="PQX66"/>
      <c r="PQY66"/>
      <c r="PQZ66"/>
      <c r="PRA66"/>
      <c r="PRB66"/>
      <c r="PRC66"/>
      <c r="PRD66"/>
      <c r="PRE66"/>
      <c r="PRF66"/>
      <c r="PRG66"/>
      <c r="PRH66"/>
      <c r="PRI66"/>
      <c r="PRJ66"/>
      <c r="PRK66"/>
      <c r="PRL66"/>
      <c r="PRM66"/>
      <c r="PRN66"/>
      <c r="PRO66"/>
      <c r="PRP66"/>
      <c r="PRQ66"/>
      <c r="PRR66"/>
      <c r="PRS66"/>
      <c r="PRT66"/>
      <c r="PRU66"/>
      <c r="PRV66"/>
      <c r="PRW66"/>
      <c r="PRX66"/>
      <c r="PRY66"/>
      <c r="PRZ66"/>
      <c r="PSA66"/>
      <c r="PSB66"/>
      <c r="PSC66"/>
      <c r="PSD66"/>
      <c r="PSE66"/>
      <c r="PSF66"/>
      <c r="PSG66"/>
      <c r="PSH66"/>
      <c r="PSI66"/>
      <c r="PSJ66"/>
      <c r="PSK66"/>
      <c r="PSL66"/>
      <c r="PSM66"/>
      <c r="PSN66"/>
      <c r="PSO66"/>
      <c r="PSP66"/>
      <c r="PSQ66"/>
      <c r="PSR66"/>
      <c r="PSS66"/>
      <c r="PST66"/>
      <c r="PSU66"/>
      <c r="PSV66"/>
      <c r="PSW66"/>
      <c r="PSX66"/>
      <c r="PSY66"/>
      <c r="PSZ66"/>
      <c r="PTA66"/>
      <c r="PTB66"/>
      <c r="PTC66"/>
      <c r="PTD66"/>
      <c r="PTE66"/>
      <c r="PTF66"/>
      <c r="PTG66"/>
      <c r="PTH66"/>
      <c r="PTI66"/>
      <c r="PTJ66"/>
      <c r="PTK66"/>
      <c r="PTL66"/>
      <c r="PTM66"/>
      <c r="PTN66"/>
      <c r="PTO66"/>
      <c r="PTP66"/>
      <c r="PTQ66"/>
      <c r="PTR66"/>
      <c r="PTS66"/>
      <c r="PTT66"/>
      <c r="PTU66"/>
      <c r="PTV66"/>
      <c r="PTW66"/>
      <c r="PTX66"/>
      <c r="PTY66"/>
      <c r="PTZ66"/>
      <c r="PUA66"/>
      <c r="PUB66"/>
      <c r="PUC66"/>
      <c r="PUD66"/>
      <c r="PUE66"/>
      <c r="PUF66"/>
      <c r="PUG66"/>
      <c r="PUH66"/>
      <c r="PUI66"/>
      <c r="PUJ66"/>
      <c r="PUK66"/>
      <c r="PUL66"/>
      <c r="PUM66"/>
      <c r="PUN66"/>
      <c r="PUO66"/>
      <c r="PUP66"/>
      <c r="PUQ66"/>
      <c r="PUR66"/>
      <c r="PUS66"/>
      <c r="PUT66"/>
      <c r="PUU66"/>
      <c r="PUV66"/>
      <c r="PUW66"/>
      <c r="PUX66"/>
      <c r="PUY66"/>
      <c r="PUZ66"/>
      <c r="PVA66"/>
      <c r="PVB66"/>
      <c r="PVC66"/>
      <c r="PVD66"/>
      <c r="PVE66"/>
      <c r="PVF66"/>
      <c r="PVG66"/>
      <c r="PVH66"/>
      <c r="PVI66"/>
      <c r="PVJ66"/>
      <c r="PVK66"/>
      <c r="PVL66"/>
      <c r="PVM66"/>
      <c r="PVN66"/>
      <c r="PVO66"/>
      <c r="PVP66"/>
      <c r="PVQ66"/>
      <c r="PVR66"/>
      <c r="PVS66"/>
      <c r="PVT66"/>
      <c r="PVU66"/>
      <c r="PVV66"/>
      <c r="PVW66"/>
      <c r="PVX66"/>
      <c r="PVY66"/>
      <c r="PVZ66"/>
      <c r="PWA66"/>
      <c r="PWB66"/>
      <c r="PWC66"/>
      <c r="PWD66"/>
      <c r="PWE66"/>
      <c r="PWF66"/>
      <c r="PWG66"/>
      <c r="PWH66"/>
      <c r="PWI66"/>
      <c r="PWJ66"/>
      <c r="PWK66"/>
      <c r="PWL66"/>
      <c r="PWM66"/>
      <c r="PWN66"/>
      <c r="PWO66"/>
      <c r="PWP66"/>
      <c r="PWQ66"/>
      <c r="PWR66"/>
      <c r="PWS66"/>
      <c r="PWT66"/>
      <c r="PWU66"/>
      <c r="PWV66"/>
      <c r="PWW66"/>
      <c r="PWX66"/>
      <c r="PWY66"/>
      <c r="PWZ66"/>
      <c r="PXA66"/>
      <c r="PXB66"/>
      <c r="PXC66"/>
      <c r="PXD66"/>
      <c r="PXE66"/>
      <c r="PXF66"/>
      <c r="PXG66"/>
      <c r="PXH66"/>
      <c r="PXI66"/>
      <c r="PXJ66"/>
      <c r="PXK66"/>
      <c r="PXL66"/>
      <c r="PXM66"/>
      <c r="PXN66"/>
      <c r="PXO66"/>
      <c r="PXP66"/>
      <c r="PXQ66"/>
      <c r="PXR66"/>
      <c r="PXS66"/>
      <c r="PXT66"/>
      <c r="PXU66"/>
      <c r="PXV66"/>
      <c r="PXW66"/>
      <c r="PXX66"/>
      <c r="PXY66"/>
      <c r="PXZ66"/>
      <c r="PYA66"/>
      <c r="PYB66"/>
      <c r="PYC66"/>
      <c r="PYD66"/>
      <c r="PYE66"/>
      <c r="PYF66"/>
      <c r="PYG66"/>
      <c r="PYH66"/>
      <c r="PYI66"/>
      <c r="PYJ66"/>
      <c r="PYK66"/>
      <c r="PYL66"/>
      <c r="PYM66"/>
      <c r="PYN66"/>
      <c r="PYO66"/>
      <c r="PYP66"/>
      <c r="PYQ66"/>
      <c r="PYR66"/>
      <c r="PYS66"/>
      <c r="PYT66"/>
      <c r="PYU66"/>
      <c r="PYV66"/>
      <c r="PYW66"/>
      <c r="PYX66"/>
      <c r="PYY66"/>
      <c r="PYZ66"/>
      <c r="PZA66"/>
      <c r="PZB66"/>
      <c r="PZC66"/>
      <c r="PZD66"/>
      <c r="PZE66"/>
      <c r="PZF66"/>
      <c r="PZG66"/>
      <c r="PZH66"/>
      <c r="PZI66"/>
      <c r="PZJ66"/>
      <c r="PZK66"/>
      <c r="PZL66"/>
      <c r="PZM66"/>
      <c r="PZN66"/>
      <c r="PZO66"/>
      <c r="PZP66"/>
      <c r="PZQ66"/>
      <c r="PZR66"/>
      <c r="PZS66"/>
      <c r="PZT66"/>
      <c r="PZU66"/>
      <c r="PZV66"/>
      <c r="PZW66"/>
      <c r="PZX66"/>
      <c r="PZY66"/>
      <c r="PZZ66"/>
      <c r="QAA66"/>
      <c r="QAB66"/>
      <c r="QAC66"/>
      <c r="QAD66"/>
      <c r="QAE66"/>
      <c r="QAF66"/>
      <c r="QAG66"/>
      <c r="QAH66"/>
      <c r="QAI66"/>
      <c r="QAJ66"/>
      <c r="QAK66"/>
      <c r="QAL66"/>
      <c r="QAM66"/>
      <c r="QAN66"/>
      <c r="QAO66"/>
      <c r="QAP66"/>
      <c r="QAQ66"/>
      <c r="QAR66"/>
      <c r="QAS66"/>
      <c r="QAT66"/>
      <c r="QAU66"/>
      <c r="QAV66"/>
      <c r="QAW66"/>
      <c r="QAX66"/>
      <c r="QAY66"/>
      <c r="QAZ66"/>
      <c r="QBA66"/>
      <c r="QBB66"/>
      <c r="QBC66"/>
      <c r="QBD66"/>
      <c r="QBE66"/>
      <c r="QBF66"/>
      <c r="QBG66"/>
      <c r="QBH66"/>
      <c r="QBI66"/>
      <c r="QBJ66"/>
      <c r="QBK66"/>
      <c r="QBL66"/>
      <c r="QBM66"/>
      <c r="QBN66"/>
      <c r="QBO66"/>
      <c r="QBP66"/>
      <c r="QBQ66"/>
      <c r="QBR66"/>
      <c r="QBS66"/>
      <c r="QBT66"/>
      <c r="QBU66"/>
      <c r="QBV66"/>
      <c r="QBW66"/>
      <c r="QBX66"/>
      <c r="QBY66"/>
      <c r="QBZ66"/>
      <c r="QCA66"/>
      <c r="QCB66"/>
      <c r="QCC66"/>
      <c r="QCD66"/>
      <c r="QCE66"/>
      <c r="QCF66"/>
      <c r="QCG66"/>
      <c r="QCH66"/>
      <c r="QCI66"/>
      <c r="QCJ66"/>
      <c r="QCK66"/>
      <c r="QCL66"/>
      <c r="QCM66"/>
      <c r="QCN66"/>
      <c r="QCO66"/>
      <c r="QCP66"/>
      <c r="QCQ66"/>
      <c r="QCR66"/>
      <c r="QCS66"/>
      <c r="QCT66"/>
      <c r="QCU66"/>
      <c r="QCV66"/>
      <c r="QCW66"/>
      <c r="QCX66"/>
      <c r="QCY66"/>
      <c r="QCZ66"/>
      <c r="QDA66"/>
      <c r="QDB66"/>
      <c r="QDC66"/>
      <c r="QDD66"/>
      <c r="QDE66"/>
      <c r="QDF66"/>
      <c r="QDG66"/>
      <c r="QDH66"/>
      <c r="QDI66"/>
      <c r="QDJ66"/>
      <c r="QDK66"/>
      <c r="QDL66"/>
      <c r="QDM66"/>
      <c r="QDN66"/>
      <c r="QDO66"/>
      <c r="QDP66"/>
      <c r="QDQ66"/>
      <c r="QDR66"/>
      <c r="QDS66"/>
      <c r="QDT66"/>
      <c r="QDU66"/>
      <c r="QDV66"/>
      <c r="QDW66"/>
      <c r="QDX66"/>
      <c r="QDY66"/>
      <c r="QDZ66"/>
      <c r="QEA66"/>
      <c r="QEB66"/>
      <c r="QEC66"/>
      <c r="QED66"/>
      <c r="QEE66"/>
      <c r="QEF66"/>
      <c r="QEG66"/>
      <c r="QEH66"/>
      <c r="QEI66"/>
      <c r="QEJ66"/>
      <c r="QEK66"/>
      <c r="QEL66"/>
      <c r="QEM66"/>
      <c r="QEN66"/>
      <c r="QEO66"/>
      <c r="QEP66"/>
      <c r="QEQ66"/>
      <c r="QER66"/>
      <c r="QES66"/>
      <c r="QET66"/>
      <c r="QEU66"/>
      <c r="QEV66"/>
      <c r="QEW66"/>
      <c r="QEX66"/>
      <c r="QEY66"/>
      <c r="QEZ66"/>
      <c r="QFA66"/>
      <c r="QFB66"/>
      <c r="QFC66"/>
      <c r="QFD66"/>
      <c r="QFE66"/>
      <c r="QFF66"/>
      <c r="QFG66"/>
      <c r="QFH66"/>
      <c r="QFI66"/>
      <c r="QFJ66"/>
      <c r="QFK66"/>
      <c r="QFL66"/>
      <c r="QFM66"/>
      <c r="QFN66"/>
      <c r="QFO66"/>
      <c r="QFP66"/>
      <c r="QFQ66"/>
      <c r="QFR66"/>
      <c r="QFS66"/>
      <c r="QFT66"/>
      <c r="QFU66"/>
      <c r="QFV66"/>
      <c r="QFW66"/>
      <c r="QFX66"/>
      <c r="QFY66"/>
      <c r="QFZ66"/>
      <c r="QGA66"/>
      <c r="QGB66"/>
      <c r="QGC66"/>
      <c r="QGD66"/>
      <c r="QGE66"/>
      <c r="QGF66"/>
      <c r="QGG66"/>
      <c r="QGH66"/>
      <c r="QGI66"/>
      <c r="QGJ66"/>
      <c r="QGK66"/>
      <c r="QGL66"/>
      <c r="QGM66"/>
      <c r="QGN66"/>
      <c r="QGO66"/>
      <c r="QGP66"/>
      <c r="QGQ66"/>
      <c r="QGR66"/>
      <c r="QGS66"/>
      <c r="QGT66"/>
      <c r="QGU66"/>
      <c r="QGV66"/>
      <c r="QGW66"/>
      <c r="QGX66"/>
      <c r="QGY66"/>
      <c r="QGZ66"/>
      <c r="QHA66"/>
      <c r="QHB66"/>
      <c r="QHC66"/>
      <c r="QHD66"/>
      <c r="QHE66"/>
      <c r="QHF66"/>
      <c r="QHG66"/>
      <c r="QHH66"/>
      <c r="QHI66"/>
      <c r="QHJ66"/>
      <c r="QHK66"/>
      <c r="QHL66"/>
      <c r="QHM66"/>
      <c r="QHN66"/>
      <c r="QHO66"/>
      <c r="QHP66"/>
      <c r="QHQ66"/>
      <c r="QHR66"/>
      <c r="QHS66"/>
      <c r="QHT66"/>
      <c r="QHU66"/>
      <c r="QHV66"/>
      <c r="QHW66"/>
      <c r="QHX66"/>
      <c r="QHY66"/>
      <c r="QHZ66"/>
      <c r="QIA66"/>
      <c r="QIB66"/>
      <c r="QIC66"/>
      <c r="QID66"/>
      <c r="QIE66"/>
      <c r="QIF66"/>
      <c r="QIG66"/>
      <c r="QIH66"/>
      <c r="QII66"/>
      <c r="QIJ66"/>
      <c r="QIK66"/>
      <c r="QIL66"/>
      <c r="QIM66"/>
      <c r="QIN66"/>
      <c r="QIO66"/>
      <c r="QIP66"/>
      <c r="QIQ66"/>
      <c r="QIR66"/>
      <c r="QIS66"/>
      <c r="QIT66"/>
      <c r="QIU66"/>
      <c r="QIV66"/>
      <c r="QIW66"/>
      <c r="QIX66"/>
      <c r="QIY66"/>
      <c r="QIZ66"/>
      <c r="QJA66"/>
      <c r="QJB66"/>
      <c r="QJC66"/>
      <c r="QJD66"/>
      <c r="QJE66"/>
      <c r="QJF66"/>
      <c r="QJG66"/>
      <c r="QJH66"/>
      <c r="QJI66"/>
      <c r="QJJ66"/>
      <c r="QJK66"/>
      <c r="QJL66"/>
      <c r="QJM66"/>
      <c r="QJN66"/>
      <c r="QJO66"/>
      <c r="QJP66"/>
      <c r="QJQ66"/>
      <c r="QJR66"/>
      <c r="QJS66"/>
      <c r="QJT66"/>
      <c r="QJU66"/>
      <c r="QJV66"/>
      <c r="QJW66"/>
      <c r="QJX66"/>
      <c r="QJY66"/>
      <c r="QJZ66"/>
      <c r="QKA66"/>
      <c r="QKB66"/>
      <c r="QKC66"/>
      <c r="QKD66"/>
      <c r="QKE66"/>
      <c r="QKF66"/>
      <c r="QKG66"/>
      <c r="QKH66"/>
      <c r="QKI66"/>
      <c r="QKJ66"/>
      <c r="QKK66"/>
      <c r="QKL66"/>
      <c r="QKM66"/>
      <c r="QKN66"/>
      <c r="QKO66"/>
      <c r="QKP66"/>
      <c r="QKQ66"/>
      <c r="QKR66"/>
      <c r="QKS66"/>
      <c r="QKT66"/>
      <c r="QKU66"/>
      <c r="QKV66"/>
      <c r="QKW66"/>
      <c r="QKX66"/>
      <c r="QKY66"/>
      <c r="QKZ66"/>
      <c r="QLA66"/>
      <c r="QLB66"/>
      <c r="QLC66"/>
      <c r="QLD66"/>
      <c r="QLE66"/>
      <c r="QLF66"/>
      <c r="QLG66"/>
      <c r="QLH66"/>
      <c r="QLI66"/>
      <c r="QLJ66"/>
      <c r="QLK66"/>
      <c r="QLL66"/>
      <c r="QLM66"/>
      <c r="QLN66"/>
      <c r="QLO66"/>
      <c r="QLP66"/>
      <c r="QLQ66"/>
      <c r="QLR66"/>
      <c r="QLS66"/>
      <c r="QLT66"/>
      <c r="QLU66"/>
      <c r="QLV66"/>
      <c r="QLW66"/>
      <c r="QLX66"/>
      <c r="QLY66"/>
      <c r="QLZ66"/>
      <c r="QMA66"/>
      <c r="QMB66"/>
      <c r="QMC66"/>
      <c r="QMD66"/>
      <c r="QME66"/>
      <c r="QMF66"/>
      <c r="QMG66"/>
      <c r="QMH66"/>
      <c r="QMI66"/>
      <c r="QMJ66"/>
      <c r="QMK66"/>
      <c r="QML66"/>
      <c r="QMM66"/>
      <c r="QMN66"/>
      <c r="QMO66"/>
      <c r="QMP66"/>
      <c r="QMQ66"/>
      <c r="QMR66"/>
      <c r="QMS66"/>
      <c r="QMT66"/>
      <c r="QMU66"/>
      <c r="QMV66"/>
      <c r="QMW66"/>
      <c r="QMX66"/>
      <c r="QMY66"/>
      <c r="QMZ66"/>
      <c r="QNA66"/>
      <c r="QNB66"/>
      <c r="QNC66"/>
      <c r="QND66"/>
      <c r="QNE66"/>
      <c r="QNF66"/>
      <c r="QNG66"/>
      <c r="QNH66"/>
      <c r="QNI66"/>
      <c r="QNJ66"/>
      <c r="QNK66"/>
      <c r="QNL66"/>
      <c r="QNM66"/>
      <c r="QNN66"/>
      <c r="QNO66"/>
      <c r="QNP66"/>
      <c r="QNQ66"/>
      <c r="QNR66"/>
      <c r="QNS66"/>
      <c r="QNT66"/>
      <c r="QNU66"/>
      <c r="QNV66"/>
      <c r="QNW66"/>
      <c r="QNX66"/>
      <c r="QNY66"/>
      <c r="QNZ66"/>
      <c r="QOA66"/>
      <c r="QOB66"/>
      <c r="QOC66"/>
      <c r="QOD66"/>
      <c r="QOE66"/>
      <c r="QOF66"/>
      <c r="QOG66"/>
      <c r="QOH66"/>
      <c r="QOI66"/>
      <c r="QOJ66"/>
      <c r="QOK66"/>
      <c r="QOL66"/>
      <c r="QOM66"/>
      <c r="QON66"/>
      <c r="QOO66"/>
      <c r="QOP66"/>
      <c r="QOQ66"/>
      <c r="QOR66"/>
      <c r="QOS66"/>
      <c r="QOT66"/>
      <c r="QOU66"/>
      <c r="QOV66"/>
      <c r="QOW66"/>
      <c r="QOX66"/>
      <c r="QOY66"/>
      <c r="QOZ66"/>
      <c r="QPA66"/>
      <c r="QPB66"/>
      <c r="QPC66"/>
      <c r="QPD66"/>
      <c r="QPE66"/>
      <c r="QPF66"/>
      <c r="QPG66"/>
      <c r="QPH66"/>
      <c r="QPI66"/>
      <c r="QPJ66"/>
      <c r="QPK66"/>
      <c r="QPL66"/>
      <c r="QPM66"/>
      <c r="QPN66"/>
      <c r="QPO66"/>
      <c r="QPP66"/>
      <c r="QPQ66"/>
      <c r="QPR66"/>
      <c r="QPS66"/>
      <c r="QPT66"/>
      <c r="QPU66"/>
      <c r="QPV66"/>
      <c r="QPW66"/>
      <c r="QPX66"/>
      <c r="QPY66"/>
      <c r="QPZ66"/>
      <c r="QQA66"/>
      <c r="QQB66"/>
      <c r="QQC66"/>
      <c r="QQD66"/>
      <c r="QQE66"/>
      <c r="QQF66"/>
      <c r="QQG66"/>
      <c r="QQH66"/>
      <c r="QQI66"/>
      <c r="QQJ66"/>
      <c r="QQK66"/>
      <c r="QQL66"/>
      <c r="QQM66"/>
      <c r="QQN66"/>
      <c r="QQO66"/>
      <c r="QQP66"/>
      <c r="QQQ66"/>
      <c r="QQR66"/>
      <c r="QQS66"/>
      <c r="QQT66"/>
      <c r="QQU66"/>
      <c r="QQV66"/>
      <c r="QQW66"/>
      <c r="QQX66"/>
      <c r="QQY66"/>
      <c r="QQZ66"/>
      <c r="QRA66"/>
      <c r="QRB66"/>
      <c r="QRC66"/>
      <c r="QRD66"/>
      <c r="QRE66"/>
      <c r="QRF66"/>
      <c r="QRG66"/>
      <c r="QRH66"/>
      <c r="QRI66"/>
      <c r="QRJ66"/>
      <c r="QRK66"/>
      <c r="QRL66"/>
      <c r="QRM66"/>
      <c r="QRN66"/>
      <c r="QRO66"/>
      <c r="QRP66"/>
      <c r="QRQ66"/>
      <c r="QRR66"/>
      <c r="QRS66"/>
      <c r="QRT66"/>
      <c r="QRU66"/>
      <c r="QRV66"/>
      <c r="QRW66"/>
      <c r="QRX66"/>
      <c r="QRY66"/>
      <c r="QRZ66"/>
      <c r="QSA66"/>
      <c r="QSB66"/>
      <c r="QSC66"/>
      <c r="QSD66"/>
      <c r="QSE66"/>
      <c r="QSF66"/>
      <c r="QSG66"/>
      <c r="QSH66"/>
      <c r="QSI66"/>
      <c r="QSJ66"/>
      <c r="QSK66"/>
      <c r="QSL66"/>
      <c r="QSM66"/>
      <c r="QSN66"/>
      <c r="QSO66"/>
      <c r="QSP66"/>
      <c r="QSQ66"/>
      <c r="QSR66"/>
      <c r="QSS66"/>
      <c r="QST66"/>
      <c r="QSU66"/>
      <c r="QSV66"/>
      <c r="QSW66"/>
      <c r="QSX66"/>
      <c r="QSY66"/>
      <c r="QSZ66"/>
      <c r="QTA66"/>
      <c r="QTB66"/>
      <c r="QTC66"/>
      <c r="QTD66"/>
      <c r="QTE66"/>
      <c r="QTF66"/>
      <c r="QTG66"/>
      <c r="QTH66"/>
      <c r="QTI66"/>
      <c r="QTJ66"/>
      <c r="QTK66"/>
      <c r="QTL66"/>
      <c r="QTM66"/>
      <c r="QTN66"/>
      <c r="QTO66"/>
      <c r="QTP66"/>
      <c r="QTQ66"/>
      <c r="QTR66"/>
      <c r="QTS66"/>
      <c r="QTT66"/>
      <c r="QTU66"/>
      <c r="QTV66"/>
      <c r="QTW66"/>
      <c r="QTX66"/>
      <c r="QTY66"/>
      <c r="QTZ66"/>
      <c r="QUA66"/>
      <c r="QUB66"/>
      <c r="QUC66"/>
      <c r="QUD66"/>
      <c r="QUE66"/>
      <c r="QUF66"/>
      <c r="QUG66"/>
      <c r="QUH66"/>
      <c r="QUI66"/>
      <c r="QUJ66"/>
      <c r="QUK66"/>
      <c r="QUL66"/>
      <c r="QUM66"/>
      <c r="QUN66"/>
      <c r="QUO66"/>
      <c r="QUP66"/>
      <c r="QUQ66"/>
      <c r="QUR66"/>
      <c r="QUS66"/>
      <c r="QUT66"/>
      <c r="QUU66"/>
      <c r="QUV66"/>
      <c r="QUW66"/>
      <c r="QUX66"/>
      <c r="QUY66"/>
      <c r="QUZ66"/>
      <c r="QVA66"/>
      <c r="QVB66"/>
      <c r="QVC66"/>
      <c r="QVD66"/>
      <c r="QVE66"/>
      <c r="QVF66"/>
      <c r="QVG66"/>
      <c r="QVH66"/>
      <c r="QVI66"/>
      <c r="QVJ66"/>
      <c r="QVK66"/>
      <c r="QVL66"/>
      <c r="QVM66"/>
      <c r="QVN66"/>
      <c r="QVO66"/>
      <c r="QVP66"/>
      <c r="QVQ66"/>
      <c r="QVR66"/>
      <c r="QVS66"/>
      <c r="QVT66"/>
      <c r="QVU66"/>
      <c r="QVV66"/>
      <c r="QVW66"/>
      <c r="QVX66"/>
      <c r="QVY66"/>
      <c r="QVZ66"/>
      <c r="QWA66"/>
      <c r="QWB66"/>
      <c r="QWC66"/>
      <c r="QWD66"/>
      <c r="QWE66"/>
      <c r="QWF66"/>
      <c r="QWG66"/>
      <c r="QWH66"/>
      <c r="QWI66"/>
      <c r="QWJ66"/>
      <c r="QWK66"/>
      <c r="QWL66"/>
      <c r="QWM66"/>
      <c r="QWN66"/>
      <c r="QWO66"/>
      <c r="QWP66"/>
      <c r="QWQ66"/>
      <c r="QWR66"/>
      <c r="QWS66"/>
      <c r="QWT66"/>
      <c r="QWU66"/>
      <c r="QWV66"/>
      <c r="QWW66"/>
      <c r="QWX66"/>
      <c r="QWY66"/>
      <c r="QWZ66"/>
      <c r="QXA66"/>
      <c r="QXB66"/>
      <c r="QXC66"/>
      <c r="QXD66"/>
      <c r="QXE66"/>
      <c r="QXF66"/>
      <c r="QXG66"/>
      <c r="QXH66"/>
      <c r="QXI66"/>
      <c r="QXJ66"/>
      <c r="QXK66"/>
      <c r="QXL66"/>
      <c r="QXM66"/>
      <c r="QXN66"/>
      <c r="QXO66"/>
      <c r="QXP66"/>
      <c r="QXQ66"/>
      <c r="QXR66"/>
      <c r="QXS66"/>
      <c r="QXT66"/>
      <c r="QXU66"/>
      <c r="QXV66"/>
      <c r="QXW66"/>
      <c r="QXX66"/>
      <c r="QXY66"/>
      <c r="QXZ66"/>
      <c r="QYA66"/>
      <c r="QYB66"/>
      <c r="QYC66"/>
      <c r="QYD66"/>
      <c r="QYE66"/>
      <c r="QYF66"/>
      <c r="QYG66"/>
      <c r="QYH66"/>
      <c r="QYI66"/>
      <c r="QYJ66"/>
      <c r="QYK66"/>
      <c r="QYL66"/>
      <c r="QYM66"/>
      <c r="QYN66"/>
      <c r="QYO66"/>
      <c r="QYP66"/>
      <c r="QYQ66"/>
      <c r="QYR66"/>
      <c r="QYS66"/>
      <c r="QYT66"/>
      <c r="QYU66"/>
      <c r="QYV66"/>
      <c r="QYW66"/>
      <c r="QYX66"/>
      <c r="QYY66"/>
      <c r="QYZ66"/>
      <c r="QZA66"/>
      <c r="QZB66"/>
      <c r="QZC66"/>
      <c r="QZD66"/>
      <c r="QZE66"/>
      <c r="QZF66"/>
      <c r="QZG66"/>
      <c r="QZH66"/>
      <c r="QZI66"/>
      <c r="QZJ66"/>
      <c r="QZK66"/>
      <c r="QZL66"/>
      <c r="QZM66"/>
      <c r="QZN66"/>
      <c r="QZO66"/>
      <c r="QZP66"/>
      <c r="QZQ66"/>
      <c r="QZR66"/>
      <c r="QZS66"/>
      <c r="QZT66"/>
      <c r="QZU66"/>
      <c r="QZV66"/>
      <c r="QZW66"/>
      <c r="QZX66"/>
      <c r="QZY66"/>
      <c r="QZZ66"/>
      <c r="RAA66"/>
      <c r="RAB66"/>
      <c r="RAC66"/>
      <c r="RAD66"/>
      <c r="RAE66"/>
      <c r="RAF66"/>
      <c r="RAG66"/>
      <c r="RAH66"/>
      <c r="RAI66"/>
      <c r="RAJ66"/>
      <c r="RAK66"/>
      <c r="RAL66"/>
      <c r="RAM66"/>
      <c r="RAN66"/>
      <c r="RAO66"/>
      <c r="RAP66"/>
      <c r="RAQ66"/>
      <c r="RAR66"/>
      <c r="RAS66"/>
      <c r="RAT66"/>
      <c r="RAU66"/>
      <c r="RAV66"/>
      <c r="RAW66"/>
      <c r="RAX66"/>
      <c r="RAY66"/>
      <c r="RAZ66"/>
      <c r="RBA66"/>
      <c r="RBB66"/>
      <c r="RBC66"/>
      <c r="RBD66"/>
      <c r="RBE66"/>
      <c r="RBF66"/>
      <c r="RBG66"/>
      <c r="RBH66"/>
      <c r="RBI66"/>
      <c r="RBJ66"/>
      <c r="RBK66"/>
      <c r="RBL66"/>
      <c r="RBM66"/>
      <c r="RBN66"/>
      <c r="RBO66"/>
      <c r="RBP66"/>
      <c r="RBQ66"/>
      <c r="RBR66"/>
      <c r="RBS66"/>
      <c r="RBT66"/>
      <c r="RBU66"/>
      <c r="RBV66"/>
      <c r="RBW66"/>
      <c r="RBX66"/>
      <c r="RBY66"/>
      <c r="RBZ66"/>
      <c r="RCA66"/>
      <c r="RCB66"/>
      <c r="RCC66"/>
      <c r="RCD66"/>
      <c r="RCE66"/>
      <c r="RCF66"/>
      <c r="RCG66"/>
      <c r="RCH66"/>
      <c r="RCI66"/>
      <c r="RCJ66"/>
      <c r="RCK66"/>
      <c r="RCL66"/>
      <c r="RCM66"/>
      <c r="RCN66"/>
      <c r="RCO66"/>
      <c r="RCP66"/>
      <c r="RCQ66"/>
      <c r="RCR66"/>
      <c r="RCS66"/>
      <c r="RCT66"/>
      <c r="RCU66"/>
      <c r="RCV66"/>
      <c r="RCW66"/>
      <c r="RCX66"/>
      <c r="RCY66"/>
      <c r="RCZ66"/>
      <c r="RDA66"/>
      <c r="RDB66"/>
      <c r="RDC66"/>
      <c r="RDD66"/>
      <c r="RDE66"/>
      <c r="RDF66"/>
      <c r="RDG66"/>
      <c r="RDH66"/>
      <c r="RDI66"/>
      <c r="RDJ66"/>
      <c r="RDK66"/>
      <c r="RDL66"/>
      <c r="RDM66"/>
      <c r="RDN66"/>
      <c r="RDO66"/>
      <c r="RDP66"/>
      <c r="RDQ66"/>
      <c r="RDR66"/>
      <c r="RDS66"/>
      <c r="RDT66"/>
      <c r="RDU66"/>
      <c r="RDV66"/>
      <c r="RDW66"/>
      <c r="RDX66"/>
      <c r="RDY66"/>
      <c r="RDZ66"/>
      <c r="REA66"/>
      <c r="REB66"/>
      <c r="REC66"/>
      <c r="RED66"/>
      <c r="REE66"/>
      <c r="REF66"/>
      <c r="REG66"/>
      <c r="REH66"/>
      <c r="REI66"/>
      <c r="REJ66"/>
      <c r="REK66"/>
      <c r="REL66"/>
      <c r="REM66"/>
      <c r="REN66"/>
      <c r="REO66"/>
      <c r="REP66"/>
      <c r="REQ66"/>
      <c r="RER66"/>
      <c r="RES66"/>
      <c r="RET66"/>
      <c r="REU66"/>
      <c r="REV66"/>
      <c r="REW66"/>
      <c r="REX66"/>
      <c r="REY66"/>
      <c r="REZ66"/>
      <c r="RFA66"/>
      <c r="RFB66"/>
      <c r="RFC66"/>
      <c r="RFD66"/>
      <c r="RFE66"/>
      <c r="RFF66"/>
      <c r="RFG66"/>
      <c r="RFH66"/>
      <c r="RFI66"/>
      <c r="RFJ66"/>
      <c r="RFK66"/>
      <c r="RFL66"/>
      <c r="RFM66"/>
      <c r="RFN66"/>
      <c r="RFO66"/>
      <c r="RFP66"/>
      <c r="RFQ66"/>
      <c r="RFR66"/>
      <c r="RFS66"/>
      <c r="RFT66"/>
      <c r="RFU66"/>
      <c r="RFV66"/>
      <c r="RFW66"/>
      <c r="RFX66"/>
      <c r="RFY66"/>
      <c r="RFZ66"/>
      <c r="RGA66"/>
      <c r="RGB66"/>
      <c r="RGC66"/>
      <c r="RGD66"/>
      <c r="RGE66"/>
      <c r="RGF66"/>
      <c r="RGG66"/>
      <c r="RGH66"/>
      <c r="RGI66"/>
      <c r="RGJ66"/>
      <c r="RGK66"/>
      <c r="RGL66"/>
      <c r="RGM66"/>
      <c r="RGN66"/>
      <c r="RGO66"/>
      <c r="RGP66"/>
      <c r="RGQ66"/>
      <c r="RGR66"/>
      <c r="RGS66"/>
      <c r="RGT66"/>
      <c r="RGU66"/>
      <c r="RGV66"/>
      <c r="RGW66"/>
      <c r="RGX66"/>
      <c r="RGY66"/>
      <c r="RGZ66"/>
      <c r="RHA66"/>
      <c r="RHB66"/>
      <c r="RHC66"/>
      <c r="RHD66"/>
      <c r="RHE66"/>
      <c r="RHF66"/>
      <c r="RHG66"/>
      <c r="RHH66"/>
      <c r="RHI66"/>
      <c r="RHJ66"/>
      <c r="RHK66"/>
      <c r="RHL66"/>
      <c r="RHM66"/>
      <c r="RHN66"/>
      <c r="RHO66"/>
      <c r="RHP66"/>
      <c r="RHQ66"/>
      <c r="RHR66"/>
      <c r="RHS66"/>
      <c r="RHT66"/>
      <c r="RHU66"/>
      <c r="RHV66"/>
      <c r="RHW66"/>
      <c r="RHX66"/>
      <c r="RHY66"/>
      <c r="RHZ66"/>
      <c r="RIA66"/>
      <c r="RIB66"/>
      <c r="RIC66"/>
      <c r="RID66"/>
      <c r="RIE66"/>
      <c r="RIF66"/>
      <c r="RIG66"/>
      <c r="RIH66"/>
      <c r="RII66"/>
      <c r="RIJ66"/>
      <c r="RIK66"/>
      <c r="RIL66"/>
      <c r="RIM66"/>
      <c r="RIN66"/>
      <c r="RIO66"/>
      <c r="RIP66"/>
      <c r="RIQ66"/>
      <c r="RIR66"/>
      <c r="RIS66"/>
      <c r="RIT66"/>
      <c r="RIU66"/>
      <c r="RIV66"/>
      <c r="RIW66"/>
      <c r="RIX66"/>
      <c r="RIY66"/>
      <c r="RIZ66"/>
      <c r="RJA66"/>
      <c r="RJB66"/>
      <c r="RJC66"/>
      <c r="RJD66"/>
      <c r="RJE66"/>
      <c r="RJF66"/>
      <c r="RJG66"/>
      <c r="RJH66"/>
      <c r="RJI66"/>
      <c r="RJJ66"/>
      <c r="RJK66"/>
      <c r="RJL66"/>
      <c r="RJM66"/>
      <c r="RJN66"/>
      <c r="RJO66"/>
      <c r="RJP66"/>
      <c r="RJQ66"/>
      <c r="RJR66"/>
      <c r="RJS66"/>
      <c r="RJT66"/>
      <c r="RJU66"/>
      <c r="RJV66"/>
      <c r="RJW66"/>
      <c r="RJX66"/>
      <c r="RJY66"/>
      <c r="RJZ66"/>
      <c r="RKA66"/>
      <c r="RKB66"/>
      <c r="RKC66"/>
      <c r="RKD66"/>
      <c r="RKE66"/>
      <c r="RKF66"/>
      <c r="RKG66"/>
      <c r="RKH66"/>
      <c r="RKI66"/>
      <c r="RKJ66"/>
      <c r="RKK66"/>
      <c r="RKL66"/>
      <c r="RKM66"/>
      <c r="RKN66"/>
      <c r="RKO66"/>
      <c r="RKP66"/>
      <c r="RKQ66"/>
      <c r="RKR66"/>
      <c r="RKS66"/>
      <c r="RKT66"/>
      <c r="RKU66"/>
      <c r="RKV66"/>
      <c r="RKW66"/>
      <c r="RKX66"/>
      <c r="RKY66"/>
      <c r="RKZ66"/>
      <c r="RLA66"/>
      <c r="RLB66"/>
      <c r="RLC66"/>
      <c r="RLD66"/>
      <c r="RLE66"/>
      <c r="RLF66"/>
      <c r="RLG66"/>
      <c r="RLH66"/>
      <c r="RLI66"/>
      <c r="RLJ66"/>
      <c r="RLK66"/>
      <c r="RLL66"/>
      <c r="RLM66"/>
      <c r="RLN66"/>
      <c r="RLO66"/>
      <c r="RLP66"/>
      <c r="RLQ66"/>
      <c r="RLR66"/>
      <c r="RLS66"/>
      <c r="RLT66"/>
      <c r="RLU66"/>
      <c r="RLV66"/>
      <c r="RLW66"/>
      <c r="RLX66"/>
      <c r="RLY66"/>
      <c r="RLZ66"/>
      <c r="RMA66"/>
      <c r="RMB66"/>
      <c r="RMC66"/>
      <c r="RMD66"/>
      <c r="RME66"/>
      <c r="RMF66"/>
      <c r="RMG66"/>
      <c r="RMH66"/>
      <c r="RMI66"/>
      <c r="RMJ66"/>
      <c r="RMK66"/>
      <c r="RML66"/>
      <c r="RMM66"/>
      <c r="RMN66"/>
      <c r="RMO66"/>
      <c r="RMP66"/>
      <c r="RMQ66"/>
      <c r="RMR66"/>
      <c r="RMS66"/>
      <c r="RMT66"/>
      <c r="RMU66"/>
      <c r="RMV66"/>
      <c r="RMW66"/>
      <c r="RMX66"/>
      <c r="RMY66"/>
      <c r="RMZ66"/>
      <c r="RNA66"/>
      <c r="RNB66"/>
      <c r="RNC66"/>
      <c r="RND66"/>
      <c r="RNE66"/>
      <c r="RNF66"/>
      <c r="RNG66"/>
      <c r="RNH66"/>
      <c r="RNI66"/>
      <c r="RNJ66"/>
      <c r="RNK66"/>
      <c r="RNL66"/>
      <c r="RNM66"/>
      <c r="RNN66"/>
      <c r="RNO66"/>
      <c r="RNP66"/>
      <c r="RNQ66"/>
      <c r="RNR66"/>
      <c r="RNS66"/>
      <c r="RNT66"/>
      <c r="RNU66"/>
      <c r="RNV66"/>
      <c r="RNW66"/>
      <c r="RNX66"/>
      <c r="RNY66"/>
      <c r="RNZ66"/>
      <c r="ROA66"/>
      <c r="ROB66"/>
      <c r="ROC66"/>
      <c r="ROD66"/>
      <c r="ROE66"/>
      <c r="ROF66"/>
      <c r="ROG66"/>
      <c r="ROH66"/>
      <c r="ROI66"/>
      <c r="ROJ66"/>
      <c r="ROK66"/>
      <c r="ROL66"/>
      <c r="ROM66"/>
      <c r="RON66"/>
      <c r="ROO66"/>
      <c r="ROP66"/>
      <c r="ROQ66"/>
      <c r="ROR66"/>
      <c r="ROS66"/>
      <c r="ROT66"/>
      <c r="ROU66"/>
      <c r="ROV66"/>
      <c r="ROW66"/>
      <c r="ROX66"/>
      <c r="ROY66"/>
      <c r="ROZ66"/>
      <c r="RPA66"/>
      <c r="RPB66"/>
      <c r="RPC66"/>
      <c r="RPD66"/>
      <c r="RPE66"/>
      <c r="RPF66"/>
      <c r="RPG66"/>
      <c r="RPH66"/>
      <c r="RPI66"/>
      <c r="RPJ66"/>
      <c r="RPK66"/>
      <c r="RPL66"/>
      <c r="RPM66"/>
      <c r="RPN66"/>
      <c r="RPO66"/>
      <c r="RPP66"/>
      <c r="RPQ66"/>
      <c r="RPR66"/>
      <c r="RPS66"/>
      <c r="RPT66"/>
      <c r="RPU66"/>
      <c r="RPV66"/>
      <c r="RPW66"/>
      <c r="RPX66"/>
      <c r="RPY66"/>
      <c r="RPZ66"/>
      <c r="RQA66"/>
      <c r="RQB66"/>
      <c r="RQC66"/>
      <c r="RQD66"/>
      <c r="RQE66"/>
      <c r="RQF66"/>
      <c r="RQG66"/>
      <c r="RQH66"/>
      <c r="RQI66"/>
      <c r="RQJ66"/>
      <c r="RQK66"/>
      <c r="RQL66"/>
      <c r="RQM66"/>
      <c r="RQN66"/>
      <c r="RQO66"/>
      <c r="RQP66"/>
      <c r="RQQ66"/>
      <c r="RQR66"/>
      <c r="RQS66"/>
      <c r="RQT66"/>
      <c r="RQU66"/>
      <c r="RQV66"/>
      <c r="RQW66"/>
      <c r="RQX66"/>
      <c r="RQY66"/>
      <c r="RQZ66"/>
      <c r="RRA66"/>
      <c r="RRB66"/>
      <c r="RRC66"/>
      <c r="RRD66"/>
      <c r="RRE66"/>
      <c r="RRF66"/>
      <c r="RRG66"/>
      <c r="RRH66"/>
      <c r="RRI66"/>
      <c r="RRJ66"/>
      <c r="RRK66"/>
      <c r="RRL66"/>
      <c r="RRM66"/>
      <c r="RRN66"/>
      <c r="RRO66"/>
      <c r="RRP66"/>
      <c r="RRQ66"/>
      <c r="RRR66"/>
      <c r="RRS66"/>
      <c r="RRT66"/>
      <c r="RRU66"/>
      <c r="RRV66"/>
      <c r="RRW66"/>
      <c r="RRX66"/>
      <c r="RRY66"/>
      <c r="RRZ66"/>
      <c r="RSA66"/>
      <c r="RSB66"/>
      <c r="RSC66"/>
      <c r="RSD66"/>
      <c r="RSE66"/>
      <c r="RSF66"/>
      <c r="RSG66"/>
      <c r="RSH66"/>
      <c r="RSI66"/>
      <c r="RSJ66"/>
      <c r="RSK66"/>
      <c r="RSL66"/>
      <c r="RSM66"/>
      <c r="RSN66"/>
      <c r="RSO66"/>
      <c r="RSP66"/>
      <c r="RSQ66"/>
      <c r="RSR66"/>
      <c r="RSS66"/>
      <c r="RST66"/>
      <c r="RSU66"/>
      <c r="RSV66"/>
      <c r="RSW66"/>
      <c r="RSX66"/>
      <c r="RSY66"/>
      <c r="RSZ66"/>
      <c r="RTA66"/>
      <c r="RTB66"/>
      <c r="RTC66"/>
      <c r="RTD66"/>
      <c r="RTE66"/>
      <c r="RTF66"/>
      <c r="RTG66"/>
      <c r="RTH66"/>
      <c r="RTI66"/>
      <c r="RTJ66"/>
      <c r="RTK66"/>
      <c r="RTL66"/>
      <c r="RTM66"/>
      <c r="RTN66"/>
      <c r="RTO66"/>
      <c r="RTP66"/>
      <c r="RTQ66"/>
      <c r="RTR66"/>
      <c r="RTS66"/>
      <c r="RTT66"/>
      <c r="RTU66"/>
      <c r="RTV66"/>
      <c r="RTW66"/>
      <c r="RTX66"/>
      <c r="RTY66"/>
      <c r="RTZ66"/>
      <c r="RUA66"/>
      <c r="RUB66"/>
      <c r="RUC66"/>
      <c r="RUD66"/>
      <c r="RUE66"/>
      <c r="RUF66"/>
      <c r="RUG66"/>
      <c r="RUH66"/>
      <c r="RUI66"/>
      <c r="RUJ66"/>
      <c r="RUK66"/>
      <c r="RUL66"/>
      <c r="RUM66"/>
      <c r="RUN66"/>
      <c r="RUO66"/>
      <c r="RUP66"/>
      <c r="RUQ66"/>
      <c r="RUR66"/>
      <c r="RUS66"/>
      <c r="RUT66"/>
      <c r="RUU66"/>
      <c r="RUV66"/>
      <c r="RUW66"/>
      <c r="RUX66"/>
      <c r="RUY66"/>
      <c r="RUZ66"/>
      <c r="RVA66"/>
      <c r="RVB66"/>
      <c r="RVC66"/>
      <c r="RVD66"/>
      <c r="RVE66"/>
      <c r="RVF66"/>
      <c r="RVG66"/>
      <c r="RVH66"/>
      <c r="RVI66"/>
      <c r="RVJ66"/>
      <c r="RVK66"/>
      <c r="RVL66"/>
      <c r="RVM66"/>
      <c r="RVN66"/>
      <c r="RVO66"/>
      <c r="RVP66"/>
      <c r="RVQ66"/>
      <c r="RVR66"/>
      <c r="RVS66"/>
      <c r="RVT66"/>
      <c r="RVU66"/>
      <c r="RVV66"/>
      <c r="RVW66"/>
      <c r="RVX66"/>
      <c r="RVY66"/>
      <c r="RVZ66"/>
      <c r="RWA66"/>
      <c r="RWB66"/>
      <c r="RWC66"/>
      <c r="RWD66"/>
      <c r="RWE66"/>
      <c r="RWF66"/>
      <c r="RWG66"/>
      <c r="RWH66"/>
      <c r="RWI66"/>
      <c r="RWJ66"/>
      <c r="RWK66"/>
      <c r="RWL66"/>
      <c r="RWM66"/>
      <c r="RWN66"/>
      <c r="RWO66"/>
      <c r="RWP66"/>
      <c r="RWQ66"/>
      <c r="RWR66"/>
      <c r="RWS66"/>
      <c r="RWT66"/>
      <c r="RWU66"/>
      <c r="RWV66"/>
      <c r="RWW66"/>
      <c r="RWX66"/>
      <c r="RWY66"/>
      <c r="RWZ66"/>
      <c r="RXA66"/>
      <c r="RXB66"/>
      <c r="RXC66"/>
      <c r="RXD66"/>
      <c r="RXE66"/>
      <c r="RXF66"/>
      <c r="RXG66"/>
      <c r="RXH66"/>
      <c r="RXI66"/>
      <c r="RXJ66"/>
      <c r="RXK66"/>
      <c r="RXL66"/>
      <c r="RXM66"/>
      <c r="RXN66"/>
      <c r="RXO66"/>
      <c r="RXP66"/>
      <c r="RXQ66"/>
      <c r="RXR66"/>
      <c r="RXS66"/>
      <c r="RXT66"/>
      <c r="RXU66"/>
      <c r="RXV66"/>
      <c r="RXW66"/>
      <c r="RXX66"/>
      <c r="RXY66"/>
      <c r="RXZ66"/>
      <c r="RYA66"/>
      <c r="RYB66"/>
      <c r="RYC66"/>
      <c r="RYD66"/>
      <c r="RYE66"/>
      <c r="RYF66"/>
      <c r="RYG66"/>
      <c r="RYH66"/>
      <c r="RYI66"/>
      <c r="RYJ66"/>
      <c r="RYK66"/>
      <c r="RYL66"/>
      <c r="RYM66"/>
      <c r="RYN66"/>
      <c r="RYO66"/>
      <c r="RYP66"/>
      <c r="RYQ66"/>
      <c r="RYR66"/>
      <c r="RYS66"/>
      <c r="RYT66"/>
      <c r="RYU66"/>
      <c r="RYV66"/>
      <c r="RYW66"/>
      <c r="RYX66"/>
      <c r="RYY66"/>
      <c r="RYZ66"/>
      <c r="RZA66"/>
      <c r="RZB66"/>
      <c r="RZC66"/>
      <c r="RZD66"/>
      <c r="RZE66"/>
      <c r="RZF66"/>
      <c r="RZG66"/>
      <c r="RZH66"/>
      <c r="RZI66"/>
      <c r="RZJ66"/>
      <c r="RZK66"/>
      <c r="RZL66"/>
      <c r="RZM66"/>
      <c r="RZN66"/>
      <c r="RZO66"/>
      <c r="RZP66"/>
      <c r="RZQ66"/>
      <c r="RZR66"/>
      <c r="RZS66"/>
      <c r="RZT66"/>
      <c r="RZU66"/>
      <c r="RZV66"/>
      <c r="RZW66"/>
      <c r="RZX66"/>
      <c r="RZY66"/>
      <c r="RZZ66"/>
      <c r="SAA66"/>
      <c r="SAB66"/>
      <c r="SAC66"/>
      <c r="SAD66"/>
      <c r="SAE66"/>
      <c r="SAF66"/>
      <c r="SAG66"/>
      <c r="SAH66"/>
      <c r="SAI66"/>
      <c r="SAJ66"/>
      <c r="SAK66"/>
      <c r="SAL66"/>
      <c r="SAM66"/>
      <c r="SAN66"/>
      <c r="SAO66"/>
      <c r="SAP66"/>
      <c r="SAQ66"/>
      <c r="SAR66"/>
      <c r="SAS66"/>
      <c r="SAT66"/>
      <c r="SAU66"/>
      <c r="SAV66"/>
      <c r="SAW66"/>
      <c r="SAX66"/>
      <c r="SAY66"/>
      <c r="SAZ66"/>
      <c r="SBA66"/>
      <c r="SBB66"/>
      <c r="SBC66"/>
      <c r="SBD66"/>
      <c r="SBE66"/>
      <c r="SBF66"/>
      <c r="SBG66"/>
      <c r="SBH66"/>
      <c r="SBI66"/>
      <c r="SBJ66"/>
      <c r="SBK66"/>
      <c r="SBL66"/>
      <c r="SBM66"/>
      <c r="SBN66"/>
      <c r="SBO66"/>
      <c r="SBP66"/>
      <c r="SBQ66"/>
      <c r="SBR66"/>
      <c r="SBS66"/>
      <c r="SBT66"/>
      <c r="SBU66"/>
      <c r="SBV66"/>
      <c r="SBW66"/>
      <c r="SBX66"/>
      <c r="SBY66"/>
      <c r="SBZ66"/>
      <c r="SCA66"/>
      <c r="SCB66"/>
      <c r="SCC66"/>
      <c r="SCD66"/>
      <c r="SCE66"/>
      <c r="SCF66"/>
      <c r="SCG66"/>
      <c r="SCH66"/>
      <c r="SCI66"/>
      <c r="SCJ66"/>
      <c r="SCK66"/>
      <c r="SCL66"/>
      <c r="SCM66"/>
      <c r="SCN66"/>
      <c r="SCO66"/>
      <c r="SCP66"/>
      <c r="SCQ66"/>
      <c r="SCR66"/>
      <c r="SCS66"/>
      <c r="SCT66"/>
      <c r="SCU66"/>
      <c r="SCV66"/>
      <c r="SCW66"/>
      <c r="SCX66"/>
      <c r="SCY66"/>
      <c r="SCZ66"/>
      <c r="SDA66"/>
      <c r="SDB66"/>
      <c r="SDC66"/>
      <c r="SDD66"/>
      <c r="SDE66"/>
      <c r="SDF66"/>
      <c r="SDG66"/>
      <c r="SDH66"/>
      <c r="SDI66"/>
      <c r="SDJ66"/>
      <c r="SDK66"/>
      <c r="SDL66"/>
      <c r="SDM66"/>
      <c r="SDN66"/>
      <c r="SDO66"/>
      <c r="SDP66"/>
      <c r="SDQ66"/>
      <c r="SDR66"/>
      <c r="SDS66"/>
      <c r="SDT66"/>
      <c r="SDU66"/>
      <c r="SDV66"/>
      <c r="SDW66"/>
      <c r="SDX66"/>
      <c r="SDY66"/>
      <c r="SDZ66"/>
      <c r="SEA66"/>
      <c r="SEB66"/>
      <c r="SEC66"/>
      <c r="SED66"/>
      <c r="SEE66"/>
      <c r="SEF66"/>
      <c r="SEG66"/>
      <c r="SEH66"/>
      <c r="SEI66"/>
      <c r="SEJ66"/>
      <c r="SEK66"/>
      <c r="SEL66"/>
      <c r="SEM66"/>
      <c r="SEN66"/>
      <c r="SEO66"/>
      <c r="SEP66"/>
      <c r="SEQ66"/>
      <c r="SER66"/>
      <c r="SES66"/>
      <c r="SET66"/>
      <c r="SEU66"/>
      <c r="SEV66"/>
      <c r="SEW66"/>
      <c r="SEX66"/>
      <c r="SEY66"/>
      <c r="SEZ66"/>
      <c r="SFA66"/>
      <c r="SFB66"/>
      <c r="SFC66"/>
      <c r="SFD66"/>
      <c r="SFE66"/>
      <c r="SFF66"/>
      <c r="SFG66"/>
      <c r="SFH66"/>
      <c r="SFI66"/>
      <c r="SFJ66"/>
      <c r="SFK66"/>
      <c r="SFL66"/>
      <c r="SFM66"/>
      <c r="SFN66"/>
      <c r="SFO66"/>
      <c r="SFP66"/>
      <c r="SFQ66"/>
      <c r="SFR66"/>
      <c r="SFS66"/>
      <c r="SFT66"/>
      <c r="SFU66"/>
      <c r="SFV66"/>
      <c r="SFW66"/>
      <c r="SFX66"/>
      <c r="SFY66"/>
      <c r="SFZ66"/>
      <c r="SGA66"/>
      <c r="SGB66"/>
      <c r="SGC66"/>
      <c r="SGD66"/>
      <c r="SGE66"/>
      <c r="SGF66"/>
      <c r="SGG66"/>
      <c r="SGH66"/>
      <c r="SGI66"/>
      <c r="SGJ66"/>
      <c r="SGK66"/>
      <c r="SGL66"/>
      <c r="SGM66"/>
      <c r="SGN66"/>
      <c r="SGO66"/>
      <c r="SGP66"/>
      <c r="SGQ66"/>
      <c r="SGR66"/>
      <c r="SGS66"/>
      <c r="SGT66"/>
      <c r="SGU66"/>
      <c r="SGV66"/>
      <c r="SGW66"/>
      <c r="SGX66"/>
      <c r="SGY66"/>
      <c r="SGZ66"/>
      <c r="SHA66"/>
      <c r="SHB66"/>
      <c r="SHC66"/>
      <c r="SHD66"/>
      <c r="SHE66"/>
      <c r="SHF66"/>
      <c r="SHG66"/>
      <c r="SHH66"/>
      <c r="SHI66"/>
      <c r="SHJ66"/>
      <c r="SHK66"/>
      <c r="SHL66"/>
      <c r="SHM66"/>
      <c r="SHN66"/>
      <c r="SHO66"/>
      <c r="SHP66"/>
      <c r="SHQ66"/>
      <c r="SHR66"/>
      <c r="SHS66"/>
      <c r="SHT66"/>
      <c r="SHU66"/>
      <c r="SHV66"/>
      <c r="SHW66"/>
      <c r="SHX66"/>
      <c r="SHY66"/>
      <c r="SHZ66"/>
      <c r="SIA66"/>
      <c r="SIB66"/>
      <c r="SIC66"/>
      <c r="SID66"/>
      <c r="SIE66"/>
      <c r="SIF66"/>
      <c r="SIG66"/>
      <c r="SIH66"/>
      <c r="SII66"/>
      <c r="SIJ66"/>
      <c r="SIK66"/>
      <c r="SIL66"/>
      <c r="SIM66"/>
      <c r="SIN66"/>
      <c r="SIO66"/>
      <c r="SIP66"/>
      <c r="SIQ66"/>
      <c r="SIR66"/>
      <c r="SIS66"/>
      <c r="SIT66"/>
      <c r="SIU66"/>
      <c r="SIV66"/>
      <c r="SIW66"/>
      <c r="SIX66"/>
      <c r="SIY66"/>
      <c r="SIZ66"/>
      <c r="SJA66"/>
      <c r="SJB66"/>
      <c r="SJC66"/>
      <c r="SJD66"/>
      <c r="SJE66"/>
      <c r="SJF66"/>
      <c r="SJG66"/>
      <c r="SJH66"/>
      <c r="SJI66"/>
      <c r="SJJ66"/>
      <c r="SJK66"/>
      <c r="SJL66"/>
      <c r="SJM66"/>
      <c r="SJN66"/>
      <c r="SJO66"/>
      <c r="SJP66"/>
      <c r="SJQ66"/>
      <c r="SJR66"/>
      <c r="SJS66"/>
      <c r="SJT66"/>
      <c r="SJU66"/>
      <c r="SJV66"/>
      <c r="SJW66"/>
      <c r="SJX66"/>
      <c r="SJY66"/>
      <c r="SJZ66"/>
      <c r="SKA66"/>
      <c r="SKB66"/>
      <c r="SKC66"/>
      <c r="SKD66"/>
      <c r="SKE66"/>
      <c r="SKF66"/>
      <c r="SKG66"/>
      <c r="SKH66"/>
      <c r="SKI66"/>
      <c r="SKJ66"/>
      <c r="SKK66"/>
      <c r="SKL66"/>
      <c r="SKM66"/>
      <c r="SKN66"/>
      <c r="SKO66"/>
      <c r="SKP66"/>
      <c r="SKQ66"/>
      <c r="SKR66"/>
      <c r="SKS66"/>
      <c r="SKT66"/>
      <c r="SKU66"/>
      <c r="SKV66"/>
      <c r="SKW66"/>
      <c r="SKX66"/>
      <c r="SKY66"/>
      <c r="SKZ66"/>
      <c r="SLA66"/>
      <c r="SLB66"/>
      <c r="SLC66"/>
      <c r="SLD66"/>
      <c r="SLE66"/>
      <c r="SLF66"/>
      <c r="SLG66"/>
      <c r="SLH66"/>
      <c r="SLI66"/>
      <c r="SLJ66"/>
      <c r="SLK66"/>
      <c r="SLL66"/>
      <c r="SLM66"/>
      <c r="SLN66"/>
      <c r="SLO66"/>
      <c r="SLP66"/>
      <c r="SLQ66"/>
      <c r="SLR66"/>
      <c r="SLS66"/>
      <c r="SLT66"/>
      <c r="SLU66"/>
      <c r="SLV66"/>
      <c r="SLW66"/>
      <c r="SLX66"/>
      <c r="SLY66"/>
      <c r="SLZ66"/>
      <c r="SMA66"/>
      <c r="SMB66"/>
      <c r="SMC66"/>
      <c r="SMD66"/>
      <c r="SME66"/>
      <c r="SMF66"/>
      <c r="SMG66"/>
      <c r="SMH66"/>
      <c r="SMI66"/>
      <c r="SMJ66"/>
      <c r="SMK66"/>
      <c r="SML66"/>
      <c r="SMM66"/>
      <c r="SMN66"/>
      <c r="SMO66"/>
      <c r="SMP66"/>
      <c r="SMQ66"/>
      <c r="SMR66"/>
      <c r="SMS66"/>
      <c r="SMT66"/>
      <c r="SMU66"/>
      <c r="SMV66"/>
      <c r="SMW66"/>
      <c r="SMX66"/>
      <c r="SMY66"/>
      <c r="SMZ66"/>
      <c r="SNA66"/>
      <c r="SNB66"/>
      <c r="SNC66"/>
      <c r="SND66"/>
      <c r="SNE66"/>
      <c r="SNF66"/>
      <c r="SNG66"/>
      <c r="SNH66"/>
      <c r="SNI66"/>
      <c r="SNJ66"/>
      <c r="SNK66"/>
      <c r="SNL66"/>
      <c r="SNM66"/>
      <c r="SNN66"/>
      <c r="SNO66"/>
      <c r="SNP66"/>
      <c r="SNQ66"/>
      <c r="SNR66"/>
      <c r="SNS66"/>
      <c r="SNT66"/>
      <c r="SNU66"/>
      <c r="SNV66"/>
      <c r="SNW66"/>
      <c r="SNX66"/>
      <c r="SNY66"/>
      <c r="SNZ66"/>
      <c r="SOA66"/>
      <c r="SOB66"/>
      <c r="SOC66"/>
      <c r="SOD66"/>
      <c r="SOE66"/>
      <c r="SOF66"/>
      <c r="SOG66"/>
      <c r="SOH66"/>
      <c r="SOI66"/>
      <c r="SOJ66"/>
      <c r="SOK66"/>
      <c r="SOL66"/>
      <c r="SOM66"/>
      <c r="SON66"/>
      <c r="SOO66"/>
      <c r="SOP66"/>
      <c r="SOQ66"/>
      <c r="SOR66"/>
      <c r="SOS66"/>
      <c r="SOT66"/>
      <c r="SOU66"/>
      <c r="SOV66"/>
      <c r="SOW66"/>
      <c r="SOX66"/>
      <c r="SOY66"/>
      <c r="SOZ66"/>
      <c r="SPA66"/>
      <c r="SPB66"/>
      <c r="SPC66"/>
      <c r="SPD66"/>
      <c r="SPE66"/>
      <c r="SPF66"/>
      <c r="SPG66"/>
      <c r="SPH66"/>
      <c r="SPI66"/>
      <c r="SPJ66"/>
      <c r="SPK66"/>
      <c r="SPL66"/>
      <c r="SPM66"/>
      <c r="SPN66"/>
      <c r="SPO66"/>
      <c r="SPP66"/>
      <c r="SPQ66"/>
      <c r="SPR66"/>
      <c r="SPS66"/>
      <c r="SPT66"/>
      <c r="SPU66"/>
      <c r="SPV66"/>
      <c r="SPW66"/>
      <c r="SPX66"/>
      <c r="SPY66"/>
      <c r="SPZ66"/>
      <c r="SQA66"/>
      <c r="SQB66"/>
      <c r="SQC66"/>
      <c r="SQD66"/>
      <c r="SQE66"/>
      <c r="SQF66"/>
      <c r="SQG66"/>
      <c r="SQH66"/>
      <c r="SQI66"/>
      <c r="SQJ66"/>
      <c r="SQK66"/>
      <c r="SQL66"/>
      <c r="SQM66"/>
      <c r="SQN66"/>
      <c r="SQO66"/>
      <c r="SQP66"/>
      <c r="SQQ66"/>
      <c r="SQR66"/>
      <c r="SQS66"/>
      <c r="SQT66"/>
      <c r="SQU66"/>
      <c r="SQV66"/>
      <c r="SQW66"/>
      <c r="SQX66"/>
      <c r="SQY66"/>
      <c r="SQZ66"/>
      <c r="SRA66"/>
      <c r="SRB66"/>
      <c r="SRC66"/>
      <c r="SRD66"/>
      <c r="SRE66"/>
      <c r="SRF66"/>
      <c r="SRG66"/>
      <c r="SRH66"/>
      <c r="SRI66"/>
      <c r="SRJ66"/>
      <c r="SRK66"/>
      <c r="SRL66"/>
      <c r="SRM66"/>
      <c r="SRN66"/>
      <c r="SRO66"/>
      <c r="SRP66"/>
      <c r="SRQ66"/>
      <c r="SRR66"/>
      <c r="SRS66"/>
      <c r="SRT66"/>
      <c r="SRU66"/>
      <c r="SRV66"/>
      <c r="SRW66"/>
      <c r="SRX66"/>
      <c r="SRY66"/>
      <c r="SRZ66"/>
      <c r="SSA66"/>
      <c r="SSB66"/>
      <c r="SSC66"/>
      <c r="SSD66"/>
      <c r="SSE66"/>
      <c r="SSF66"/>
      <c r="SSG66"/>
      <c r="SSH66"/>
      <c r="SSI66"/>
      <c r="SSJ66"/>
      <c r="SSK66"/>
      <c r="SSL66"/>
      <c r="SSM66"/>
      <c r="SSN66"/>
      <c r="SSO66"/>
      <c r="SSP66"/>
      <c r="SSQ66"/>
      <c r="SSR66"/>
      <c r="SSS66"/>
      <c r="SST66"/>
      <c r="SSU66"/>
      <c r="SSV66"/>
      <c r="SSW66"/>
      <c r="SSX66"/>
      <c r="SSY66"/>
      <c r="SSZ66"/>
      <c r="STA66"/>
      <c r="STB66"/>
      <c r="STC66"/>
      <c r="STD66"/>
      <c r="STE66"/>
      <c r="STF66"/>
      <c r="STG66"/>
      <c r="STH66"/>
      <c r="STI66"/>
      <c r="STJ66"/>
      <c r="STK66"/>
      <c r="STL66"/>
      <c r="STM66"/>
      <c r="STN66"/>
      <c r="STO66"/>
      <c r="STP66"/>
      <c r="STQ66"/>
      <c r="STR66"/>
      <c r="STS66"/>
      <c r="STT66"/>
      <c r="STU66"/>
      <c r="STV66"/>
      <c r="STW66"/>
      <c r="STX66"/>
      <c r="STY66"/>
      <c r="STZ66"/>
      <c r="SUA66"/>
      <c r="SUB66"/>
      <c r="SUC66"/>
      <c r="SUD66"/>
      <c r="SUE66"/>
      <c r="SUF66"/>
      <c r="SUG66"/>
      <c r="SUH66"/>
      <c r="SUI66"/>
      <c r="SUJ66"/>
      <c r="SUK66"/>
      <c r="SUL66"/>
      <c r="SUM66"/>
      <c r="SUN66"/>
      <c r="SUO66"/>
      <c r="SUP66"/>
      <c r="SUQ66"/>
      <c r="SUR66"/>
      <c r="SUS66"/>
      <c r="SUT66"/>
      <c r="SUU66"/>
      <c r="SUV66"/>
      <c r="SUW66"/>
      <c r="SUX66"/>
      <c r="SUY66"/>
      <c r="SUZ66"/>
      <c r="SVA66"/>
      <c r="SVB66"/>
      <c r="SVC66"/>
      <c r="SVD66"/>
      <c r="SVE66"/>
      <c r="SVF66"/>
      <c r="SVG66"/>
      <c r="SVH66"/>
      <c r="SVI66"/>
      <c r="SVJ66"/>
      <c r="SVK66"/>
      <c r="SVL66"/>
      <c r="SVM66"/>
      <c r="SVN66"/>
      <c r="SVO66"/>
      <c r="SVP66"/>
      <c r="SVQ66"/>
      <c r="SVR66"/>
      <c r="SVS66"/>
      <c r="SVT66"/>
      <c r="SVU66"/>
      <c r="SVV66"/>
      <c r="SVW66"/>
      <c r="SVX66"/>
      <c r="SVY66"/>
      <c r="SVZ66"/>
      <c r="SWA66"/>
      <c r="SWB66"/>
      <c r="SWC66"/>
      <c r="SWD66"/>
      <c r="SWE66"/>
      <c r="SWF66"/>
      <c r="SWG66"/>
      <c r="SWH66"/>
      <c r="SWI66"/>
      <c r="SWJ66"/>
      <c r="SWK66"/>
      <c r="SWL66"/>
      <c r="SWM66"/>
      <c r="SWN66"/>
      <c r="SWO66"/>
      <c r="SWP66"/>
      <c r="SWQ66"/>
      <c r="SWR66"/>
      <c r="SWS66"/>
      <c r="SWT66"/>
      <c r="SWU66"/>
      <c r="SWV66"/>
      <c r="SWW66"/>
      <c r="SWX66"/>
      <c r="SWY66"/>
      <c r="SWZ66"/>
      <c r="SXA66"/>
      <c r="SXB66"/>
      <c r="SXC66"/>
      <c r="SXD66"/>
      <c r="SXE66"/>
      <c r="SXF66"/>
      <c r="SXG66"/>
      <c r="SXH66"/>
      <c r="SXI66"/>
      <c r="SXJ66"/>
      <c r="SXK66"/>
      <c r="SXL66"/>
      <c r="SXM66"/>
      <c r="SXN66"/>
      <c r="SXO66"/>
      <c r="SXP66"/>
      <c r="SXQ66"/>
      <c r="SXR66"/>
      <c r="SXS66"/>
      <c r="SXT66"/>
      <c r="SXU66"/>
      <c r="SXV66"/>
      <c r="SXW66"/>
      <c r="SXX66"/>
      <c r="SXY66"/>
      <c r="SXZ66"/>
      <c r="SYA66"/>
      <c r="SYB66"/>
      <c r="SYC66"/>
      <c r="SYD66"/>
      <c r="SYE66"/>
      <c r="SYF66"/>
      <c r="SYG66"/>
      <c r="SYH66"/>
      <c r="SYI66"/>
      <c r="SYJ66"/>
      <c r="SYK66"/>
      <c r="SYL66"/>
      <c r="SYM66"/>
      <c r="SYN66"/>
      <c r="SYO66"/>
      <c r="SYP66"/>
      <c r="SYQ66"/>
      <c r="SYR66"/>
      <c r="SYS66"/>
      <c r="SYT66"/>
      <c r="SYU66"/>
      <c r="SYV66"/>
      <c r="SYW66"/>
      <c r="SYX66"/>
      <c r="SYY66"/>
      <c r="SYZ66"/>
      <c r="SZA66"/>
      <c r="SZB66"/>
      <c r="SZC66"/>
      <c r="SZD66"/>
      <c r="SZE66"/>
      <c r="SZF66"/>
      <c r="SZG66"/>
      <c r="SZH66"/>
      <c r="SZI66"/>
      <c r="SZJ66"/>
      <c r="SZK66"/>
      <c r="SZL66"/>
      <c r="SZM66"/>
      <c r="SZN66"/>
      <c r="SZO66"/>
      <c r="SZP66"/>
      <c r="SZQ66"/>
      <c r="SZR66"/>
      <c r="SZS66"/>
      <c r="SZT66"/>
      <c r="SZU66"/>
      <c r="SZV66"/>
      <c r="SZW66"/>
      <c r="SZX66"/>
      <c r="SZY66"/>
      <c r="SZZ66"/>
      <c r="TAA66"/>
      <c r="TAB66"/>
      <c r="TAC66"/>
      <c r="TAD66"/>
      <c r="TAE66"/>
      <c r="TAF66"/>
      <c r="TAG66"/>
      <c r="TAH66"/>
      <c r="TAI66"/>
      <c r="TAJ66"/>
      <c r="TAK66"/>
      <c r="TAL66"/>
      <c r="TAM66"/>
      <c r="TAN66"/>
      <c r="TAO66"/>
      <c r="TAP66"/>
      <c r="TAQ66"/>
      <c r="TAR66"/>
      <c r="TAS66"/>
      <c r="TAT66"/>
      <c r="TAU66"/>
      <c r="TAV66"/>
      <c r="TAW66"/>
      <c r="TAX66"/>
      <c r="TAY66"/>
      <c r="TAZ66"/>
      <c r="TBA66"/>
      <c r="TBB66"/>
      <c r="TBC66"/>
      <c r="TBD66"/>
      <c r="TBE66"/>
      <c r="TBF66"/>
      <c r="TBG66"/>
      <c r="TBH66"/>
      <c r="TBI66"/>
      <c r="TBJ66"/>
      <c r="TBK66"/>
      <c r="TBL66"/>
      <c r="TBM66"/>
      <c r="TBN66"/>
      <c r="TBO66"/>
      <c r="TBP66"/>
      <c r="TBQ66"/>
      <c r="TBR66"/>
      <c r="TBS66"/>
      <c r="TBT66"/>
      <c r="TBU66"/>
      <c r="TBV66"/>
      <c r="TBW66"/>
      <c r="TBX66"/>
      <c r="TBY66"/>
      <c r="TBZ66"/>
      <c r="TCA66"/>
      <c r="TCB66"/>
      <c r="TCC66"/>
      <c r="TCD66"/>
      <c r="TCE66"/>
      <c r="TCF66"/>
      <c r="TCG66"/>
      <c r="TCH66"/>
      <c r="TCI66"/>
      <c r="TCJ66"/>
      <c r="TCK66"/>
      <c r="TCL66"/>
      <c r="TCM66"/>
      <c r="TCN66"/>
      <c r="TCO66"/>
      <c r="TCP66"/>
      <c r="TCQ66"/>
      <c r="TCR66"/>
      <c r="TCS66"/>
      <c r="TCT66"/>
      <c r="TCU66"/>
      <c r="TCV66"/>
      <c r="TCW66"/>
      <c r="TCX66"/>
      <c r="TCY66"/>
      <c r="TCZ66"/>
      <c r="TDA66"/>
      <c r="TDB66"/>
      <c r="TDC66"/>
      <c r="TDD66"/>
      <c r="TDE66"/>
      <c r="TDF66"/>
      <c r="TDG66"/>
      <c r="TDH66"/>
      <c r="TDI66"/>
      <c r="TDJ66"/>
      <c r="TDK66"/>
      <c r="TDL66"/>
      <c r="TDM66"/>
      <c r="TDN66"/>
      <c r="TDO66"/>
      <c r="TDP66"/>
      <c r="TDQ66"/>
      <c r="TDR66"/>
      <c r="TDS66"/>
      <c r="TDT66"/>
      <c r="TDU66"/>
      <c r="TDV66"/>
      <c r="TDW66"/>
      <c r="TDX66"/>
      <c r="TDY66"/>
      <c r="TDZ66"/>
      <c r="TEA66"/>
      <c r="TEB66"/>
      <c r="TEC66"/>
      <c r="TED66"/>
      <c r="TEE66"/>
      <c r="TEF66"/>
      <c r="TEG66"/>
      <c r="TEH66"/>
      <c r="TEI66"/>
      <c r="TEJ66"/>
      <c r="TEK66"/>
      <c r="TEL66"/>
      <c r="TEM66"/>
      <c r="TEN66"/>
      <c r="TEO66"/>
      <c r="TEP66"/>
      <c r="TEQ66"/>
      <c r="TER66"/>
      <c r="TES66"/>
      <c r="TET66"/>
      <c r="TEU66"/>
      <c r="TEV66"/>
      <c r="TEW66"/>
      <c r="TEX66"/>
      <c r="TEY66"/>
      <c r="TEZ66"/>
      <c r="TFA66"/>
      <c r="TFB66"/>
      <c r="TFC66"/>
      <c r="TFD66"/>
      <c r="TFE66"/>
      <c r="TFF66"/>
      <c r="TFG66"/>
      <c r="TFH66"/>
      <c r="TFI66"/>
      <c r="TFJ66"/>
      <c r="TFK66"/>
      <c r="TFL66"/>
      <c r="TFM66"/>
      <c r="TFN66"/>
      <c r="TFO66"/>
      <c r="TFP66"/>
      <c r="TFQ66"/>
      <c r="TFR66"/>
      <c r="TFS66"/>
      <c r="TFT66"/>
      <c r="TFU66"/>
      <c r="TFV66"/>
      <c r="TFW66"/>
      <c r="TFX66"/>
      <c r="TFY66"/>
      <c r="TFZ66"/>
      <c r="TGA66"/>
      <c r="TGB66"/>
      <c r="TGC66"/>
      <c r="TGD66"/>
      <c r="TGE66"/>
      <c r="TGF66"/>
      <c r="TGG66"/>
      <c r="TGH66"/>
      <c r="TGI66"/>
      <c r="TGJ66"/>
      <c r="TGK66"/>
      <c r="TGL66"/>
      <c r="TGM66"/>
      <c r="TGN66"/>
      <c r="TGO66"/>
      <c r="TGP66"/>
      <c r="TGQ66"/>
      <c r="TGR66"/>
      <c r="TGS66"/>
      <c r="TGT66"/>
      <c r="TGU66"/>
      <c r="TGV66"/>
      <c r="TGW66"/>
      <c r="TGX66"/>
      <c r="TGY66"/>
      <c r="TGZ66"/>
      <c r="THA66"/>
      <c r="THB66"/>
      <c r="THC66"/>
      <c r="THD66"/>
      <c r="THE66"/>
      <c r="THF66"/>
      <c r="THG66"/>
      <c r="THH66"/>
      <c r="THI66"/>
      <c r="THJ66"/>
      <c r="THK66"/>
      <c r="THL66"/>
      <c r="THM66"/>
      <c r="THN66"/>
      <c r="THO66"/>
      <c r="THP66"/>
      <c r="THQ66"/>
      <c r="THR66"/>
      <c r="THS66"/>
      <c r="THT66"/>
      <c r="THU66"/>
      <c r="THV66"/>
      <c r="THW66"/>
      <c r="THX66"/>
      <c r="THY66"/>
      <c r="THZ66"/>
      <c r="TIA66"/>
      <c r="TIB66"/>
      <c r="TIC66"/>
      <c r="TID66"/>
      <c r="TIE66"/>
      <c r="TIF66"/>
      <c r="TIG66"/>
      <c r="TIH66"/>
      <c r="TII66"/>
      <c r="TIJ66"/>
      <c r="TIK66"/>
      <c r="TIL66"/>
      <c r="TIM66"/>
      <c r="TIN66"/>
      <c r="TIO66"/>
      <c r="TIP66"/>
      <c r="TIQ66"/>
      <c r="TIR66"/>
      <c r="TIS66"/>
      <c r="TIT66"/>
      <c r="TIU66"/>
      <c r="TIV66"/>
      <c r="TIW66"/>
      <c r="TIX66"/>
      <c r="TIY66"/>
      <c r="TIZ66"/>
      <c r="TJA66"/>
      <c r="TJB66"/>
      <c r="TJC66"/>
      <c r="TJD66"/>
      <c r="TJE66"/>
      <c r="TJF66"/>
      <c r="TJG66"/>
      <c r="TJH66"/>
      <c r="TJI66"/>
      <c r="TJJ66"/>
      <c r="TJK66"/>
      <c r="TJL66"/>
      <c r="TJM66"/>
      <c r="TJN66"/>
      <c r="TJO66"/>
      <c r="TJP66"/>
      <c r="TJQ66"/>
      <c r="TJR66"/>
      <c r="TJS66"/>
      <c r="TJT66"/>
      <c r="TJU66"/>
      <c r="TJV66"/>
      <c r="TJW66"/>
      <c r="TJX66"/>
      <c r="TJY66"/>
      <c r="TJZ66"/>
      <c r="TKA66"/>
      <c r="TKB66"/>
      <c r="TKC66"/>
      <c r="TKD66"/>
      <c r="TKE66"/>
      <c r="TKF66"/>
      <c r="TKG66"/>
      <c r="TKH66"/>
      <c r="TKI66"/>
      <c r="TKJ66"/>
      <c r="TKK66"/>
      <c r="TKL66"/>
      <c r="TKM66"/>
      <c r="TKN66"/>
      <c r="TKO66"/>
      <c r="TKP66"/>
      <c r="TKQ66"/>
      <c r="TKR66"/>
      <c r="TKS66"/>
      <c r="TKT66"/>
      <c r="TKU66"/>
      <c r="TKV66"/>
      <c r="TKW66"/>
      <c r="TKX66"/>
      <c r="TKY66"/>
      <c r="TKZ66"/>
      <c r="TLA66"/>
      <c r="TLB66"/>
      <c r="TLC66"/>
      <c r="TLD66"/>
      <c r="TLE66"/>
      <c r="TLF66"/>
      <c r="TLG66"/>
      <c r="TLH66"/>
      <c r="TLI66"/>
      <c r="TLJ66"/>
      <c r="TLK66"/>
      <c r="TLL66"/>
      <c r="TLM66"/>
      <c r="TLN66"/>
      <c r="TLO66"/>
      <c r="TLP66"/>
      <c r="TLQ66"/>
      <c r="TLR66"/>
      <c r="TLS66"/>
      <c r="TLT66"/>
      <c r="TLU66"/>
      <c r="TLV66"/>
      <c r="TLW66"/>
      <c r="TLX66"/>
      <c r="TLY66"/>
      <c r="TLZ66"/>
      <c r="TMA66"/>
      <c r="TMB66"/>
      <c r="TMC66"/>
      <c r="TMD66"/>
      <c r="TME66"/>
      <c r="TMF66"/>
      <c r="TMG66"/>
      <c r="TMH66"/>
      <c r="TMI66"/>
      <c r="TMJ66"/>
      <c r="TMK66"/>
      <c r="TML66"/>
      <c r="TMM66"/>
      <c r="TMN66"/>
      <c r="TMO66"/>
      <c r="TMP66"/>
      <c r="TMQ66"/>
      <c r="TMR66"/>
      <c r="TMS66"/>
      <c r="TMT66"/>
      <c r="TMU66"/>
      <c r="TMV66"/>
      <c r="TMW66"/>
      <c r="TMX66"/>
      <c r="TMY66"/>
      <c r="TMZ66"/>
      <c r="TNA66"/>
      <c r="TNB66"/>
      <c r="TNC66"/>
      <c r="TND66"/>
      <c r="TNE66"/>
      <c r="TNF66"/>
      <c r="TNG66"/>
      <c r="TNH66"/>
      <c r="TNI66"/>
      <c r="TNJ66"/>
      <c r="TNK66"/>
      <c r="TNL66"/>
      <c r="TNM66"/>
      <c r="TNN66"/>
      <c r="TNO66"/>
      <c r="TNP66"/>
      <c r="TNQ66"/>
      <c r="TNR66"/>
      <c r="TNS66"/>
      <c r="TNT66"/>
      <c r="TNU66"/>
      <c r="TNV66"/>
      <c r="TNW66"/>
      <c r="TNX66"/>
      <c r="TNY66"/>
      <c r="TNZ66"/>
      <c r="TOA66"/>
      <c r="TOB66"/>
      <c r="TOC66"/>
      <c r="TOD66"/>
      <c r="TOE66"/>
      <c r="TOF66"/>
      <c r="TOG66"/>
      <c r="TOH66"/>
      <c r="TOI66"/>
      <c r="TOJ66"/>
      <c r="TOK66"/>
      <c r="TOL66"/>
      <c r="TOM66"/>
      <c r="TON66"/>
      <c r="TOO66"/>
      <c r="TOP66"/>
      <c r="TOQ66"/>
      <c r="TOR66"/>
      <c r="TOS66"/>
      <c r="TOT66"/>
      <c r="TOU66"/>
      <c r="TOV66"/>
      <c r="TOW66"/>
      <c r="TOX66"/>
      <c r="TOY66"/>
      <c r="TOZ66"/>
      <c r="TPA66"/>
      <c r="TPB66"/>
      <c r="TPC66"/>
      <c r="TPD66"/>
      <c r="TPE66"/>
      <c r="TPF66"/>
      <c r="TPG66"/>
      <c r="TPH66"/>
      <c r="TPI66"/>
      <c r="TPJ66"/>
      <c r="TPK66"/>
      <c r="TPL66"/>
      <c r="TPM66"/>
      <c r="TPN66"/>
      <c r="TPO66"/>
      <c r="TPP66"/>
      <c r="TPQ66"/>
      <c r="TPR66"/>
      <c r="TPS66"/>
      <c r="TPT66"/>
      <c r="TPU66"/>
      <c r="TPV66"/>
      <c r="TPW66"/>
      <c r="TPX66"/>
      <c r="TPY66"/>
      <c r="TPZ66"/>
      <c r="TQA66"/>
      <c r="TQB66"/>
      <c r="TQC66"/>
      <c r="TQD66"/>
      <c r="TQE66"/>
      <c r="TQF66"/>
      <c r="TQG66"/>
      <c r="TQH66"/>
      <c r="TQI66"/>
      <c r="TQJ66"/>
      <c r="TQK66"/>
      <c r="TQL66"/>
      <c r="TQM66"/>
      <c r="TQN66"/>
      <c r="TQO66"/>
      <c r="TQP66"/>
      <c r="TQQ66"/>
      <c r="TQR66"/>
      <c r="TQS66"/>
      <c r="TQT66"/>
      <c r="TQU66"/>
      <c r="TQV66"/>
      <c r="TQW66"/>
      <c r="TQX66"/>
      <c r="TQY66"/>
      <c r="TQZ66"/>
      <c r="TRA66"/>
      <c r="TRB66"/>
      <c r="TRC66"/>
      <c r="TRD66"/>
      <c r="TRE66"/>
      <c r="TRF66"/>
      <c r="TRG66"/>
      <c r="TRH66"/>
      <c r="TRI66"/>
      <c r="TRJ66"/>
      <c r="TRK66"/>
      <c r="TRL66"/>
      <c r="TRM66"/>
      <c r="TRN66"/>
      <c r="TRO66"/>
      <c r="TRP66"/>
      <c r="TRQ66"/>
      <c r="TRR66"/>
      <c r="TRS66"/>
      <c r="TRT66"/>
      <c r="TRU66"/>
      <c r="TRV66"/>
      <c r="TRW66"/>
      <c r="TRX66"/>
      <c r="TRY66"/>
      <c r="TRZ66"/>
      <c r="TSA66"/>
      <c r="TSB66"/>
      <c r="TSC66"/>
      <c r="TSD66"/>
      <c r="TSE66"/>
      <c r="TSF66"/>
      <c r="TSG66"/>
      <c r="TSH66"/>
      <c r="TSI66"/>
      <c r="TSJ66"/>
      <c r="TSK66"/>
      <c r="TSL66"/>
      <c r="TSM66"/>
      <c r="TSN66"/>
      <c r="TSO66"/>
      <c r="TSP66"/>
      <c r="TSQ66"/>
      <c r="TSR66"/>
      <c r="TSS66"/>
      <c r="TST66"/>
      <c r="TSU66"/>
      <c r="TSV66"/>
      <c r="TSW66"/>
      <c r="TSX66"/>
      <c r="TSY66"/>
      <c r="TSZ66"/>
      <c r="TTA66"/>
      <c r="TTB66"/>
      <c r="TTC66"/>
      <c r="TTD66"/>
      <c r="TTE66"/>
      <c r="TTF66"/>
      <c r="TTG66"/>
      <c r="TTH66"/>
      <c r="TTI66"/>
      <c r="TTJ66"/>
      <c r="TTK66"/>
      <c r="TTL66"/>
      <c r="TTM66"/>
      <c r="TTN66"/>
      <c r="TTO66"/>
      <c r="TTP66"/>
      <c r="TTQ66"/>
      <c r="TTR66"/>
      <c r="TTS66"/>
      <c r="TTT66"/>
      <c r="TTU66"/>
      <c r="TTV66"/>
      <c r="TTW66"/>
      <c r="TTX66"/>
      <c r="TTY66"/>
      <c r="TTZ66"/>
      <c r="TUA66"/>
      <c r="TUB66"/>
      <c r="TUC66"/>
      <c r="TUD66"/>
      <c r="TUE66"/>
      <c r="TUF66"/>
      <c r="TUG66"/>
      <c r="TUH66"/>
      <c r="TUI66"/>
      <c r="TUJ66"/>
      <c r="TUK66"/>
      <c r="TUL66"/>
      <c r="TUM66"/>
      <c r="TUN66"/>
      <c r="TUO66"/>
      <c r="TUP66"/>
      <c r="TUQ66"/>
      <c r="TUR66"/>
      <c r="TUS66"/>
      <c r="TUT66"/>
      <c r="TUU66"/>
      <c r="TUV66"/>
      <c r="TUW66"/>
      <c r="TUX66"/>
      <c r="TUY66"/>
      <c r="TUZ66"/>
      <c r="TVA66"/>
      <c r="TVB66"/>
      <c r="TVC66"/>
      <c r="TVD66"/>
      <c r="TVE66"/>
      <c r="TVF66"/>
      <c r="TVG66"/>
      <c r="TVH66"/>
      <c r="TVI66"/>
      <c r="TVJ66"/>
      <c r="TVK66"/>
      <c r="TVL66"/>
      <c r="TVM66"/>
      <c r="TVN66"/>
      <c r="TVO66"/>
      <c r="TVP66"/>
      <c r="TVQ66"/>
      <c r="TVR66"/>
      <c r="TVS66"/>
      <c r="TVT66"/>
      <c r="TVU66"/>
      <c r="TVV66"/>
      <c r="TVW66"/>
      <c r="TVX66"/>
      <c r="TVY66"/>
      <c r="TVZ66"/>
      <c r="TWA66"/>
      <c r="TWB66"/>
      <c r="TWC66"/>
      <c r="TWD66"/>
      <c r="TWE66"/>
      <c r="TWF66"/>
      <c r="TWG66"/>
      <c r="TWH66"/>
      <c r="TWI66"/>
      <c r="TWJ66"/>
      <c r="TWK66"/>
      <c r="TWL66"/>
      <c r="TWM66"/>
      <c r="TWN66"/>
      <c r="TWO66"/>
      <c r="TWP66"/>
      <c r="TWQ66"/>
      <c r="TWR66"/>
      <c r="TWS66"/>
      <c r="TWT66"/>
      <c r="TWU66"/>
      <c r="TWV66"/>
      <c r="TWW66"/>
      <c r="TWX66"/>
      <c r="TWY66"/>
      <c r="TWZ66"/>
      <c r="TXA66"/>
      <c r="TXB66"/>
      <c r="TXC66"/>
      <c r="TXD66"/>
      <c r="TXE66"/>
      <c r="TXF66"/>
      <c r="TXG66"/>
      <c r="TXH66"/>
      <c r="TXI66"/>
      <c r="TXJ66"/>
      <c r="TXK66"/>
      <c r="TXL66"/>
      <c r="TXM66"/>
      <c r="TXN66"/>
      <c r="TXO66"/>
      <c r="TXP66"/>
      <c r="TXQ66"/>
      <c r="TXR66"/>
      <c r="TXS66"/>
      <c r="TXT66"/>
      <c r="TXU66"/>
      <c r="TXV66"/>
      <c r="TXW66"/>
      <c r="TXX66"/>
      <c r="TXY66"/>
      <c r="TXZ66"/>
      <c r="TYA66"/>
      <c r="TYB66"/>
      <c r="TYC66"/>
      <c r="TYD66"/>
      <c r="TYE66"/>
      <c r="TYF66"/>
      <c r="TYG66"/>
      <c r="TYH66"/>
      <c r="TYI66"/>
      <c r="TYJ66"/>
      <c r="TYK66"/>
      <c r="TYL66"/>
      <c r="TYM66"/>
      <c r="TYN66"/>
      <c r="TYO66"/>
      <c r="TYP66"/>
      <c r="TYQ66"/>
      <c r="TYR66"/>
      <c r="TYS66"/>
      <c r="TYT66"/>
      <c r="TYU66"/>
      <c r="TYV66"/>
      <c r="TYW66"/>
      <c r="TYX66"/>
      <c r="TYY66"/>
      <c r="TYZ66"/>
      <c r="TZA66"/>
      <c r="TZB66"/>
      <c r="TZC66"/>
      <c r="TZD66"/>
      <c r="TZE66"/>
      <c r="TZF66"/>
      <c r="TZG66"/>
      <c r="TZH66"/>
      <c r="TZI66"/>
      <c r="TZJ66"/>
      <c r="TZK66"/>
      <c r="TZL66"/>
      <c r="TZM66"/>
      <c r="TZN66"/>
      <c r="TZO66"/>
      <c r="TZP66"/>
      <c r="TZQ66"/>
      <c r="TZR66"/>
      <c r="TZS66"/>
      <c r="TZT66"/>
      <c r="TZU66"/>
      <c r="TZV66"/>
      <c r="TZW66"/>
      <c r="TZX66"/>
      <c r="TZY66"/>
      <c r="TZZ66"/>
      <c r="UAA66"/>
      <c r="UAB66"/>
      <c r="UAC66"/>
      <c r="UAD66"/>
      <c r="UAE66"/>
      <c r="UAF66"/>
      <c r="UAG66"/>
      <c r="UAH66"/>
      <c r="UAI66"/>
      <c r="UAJ66"/>
      <c r="UAK66"/>
      <c r="UAL66"/>
      <c r="UAM66"/>
      <c r="UAN66"/>
      <c r="UAO66"/>
      <c r="UAP66"/>
      <c r="UAQ66"/>
      <c r="UAR66"/>
      <c r="UAS66"/>
      <c r="UAT66"/>
      <c r="UAU66"/>
      <c r="UAV66"/>
      <c r="UAW66"/>
      <c r="UAX66"/>
      <c r="UAY66"/>
      <c r="UAZ66"/>
      <c r="UBA66"/>
      <c r="UBB66"/>
      <c r="UBC66"/>
      <c r="UBD66"/>
      <c r="UBE66"/>
      <c r="UBF66"/>
      <c r="UBG66"/>
      <c r="UBH66"/>
      <c r="UBI66"/>
      <c r="UBJ66"/>
      <c r="UBK66"/>
      <c r="UBL66"/>
      <c r="UBM66"/>
      <c r="UBN66"/>
      <c r="UBO66"/>
      <c r="UBP66"/>
      <c r="UBQ66"/>
      <c r="UBR66"/>
      <c r="UBS66"/>
      <c r="UBT66"/>
      <c r="UBU66"/>
      <c r="UBV66"/>
      <c r="UBW66"/>
      <c r="UBX66"/>
      <c r="UBY66"/>
      <c r="UBZ66"/>
      <c r="UCA66"/>
      <c r="UCB66"/>
      <c r="UCC66"/>
      <c r="UCD66"/>
      <c r="UCE66"/>
      <c r="UCF66"/>
      <c r="UCG66"/>
      <c r="UCH66"/>
      <c r="UCI66"/>
      <c r="UCJ66"/>
      <c r="UCK66"/>
      <c r="UCL66"/>
      <c r="UCM66"/>
      <c r="UCN66"/>
      <c r="UCO66"/>
      <c r="UCP66"/>
      <c r="UCQ66"/>
      <c r="UCR66"/>
      <c r="UCS66"/>
      <c r="UCT66"/>
      <c r="UCU66"/>
      <c r="UCV66"/>
      <c r="UCW66"/>
      <c r="UCX66"/>
      <c r="UCY66"/>
      <c r="UCZ66"/>
      <c r="UDA66"/>
      <c r="UDB66"/>
      <c r="UDC66"/>
      <c r="UDD66"/>
      <c r="UDE66"/>
      <c r="UDF66"/>
      <c r="UDG66"/>
      <c r="UDH66"/>
      <c r="UDI66"/>
      <c r="UDJ66"/>
      <c r="UDK66"/>
      <c r="UDL66"/>
      <c r="UDM66"/>
      <c r="UDN66"/>
      <c r="UDO66"/>
      <c r="UDP66"/>
      <c r="UDQ66"/>
      <c r="UDR66"/>
      <c r="UDS66"/>
      <c r="UDT66"/>
      <c r="UDU66"/>
      <c r="UDV66"/>
      <c r="UDW66"/>
      <c r="UDX66"/>
      <c r="UDY66"/>
      <c r="UDZ66"/>
      <c r="UEA66"/>
      <c r="UEB66"/>
      <c r="UEC66"/>
      <c r="UED66"/>
      <c r="UEE66"/>
      <c r="UEF66"/>
      <c r="UEG66"/>
      <c r="UEH66"/>
      <c r="UEI66"/>
      <c r="UEJ66"/>
      <c r="UEK66"/>
      <c r="UEL66"/>
      <c r="UEM66"/>
      <c r="UEN66"/>
      <c r="UEO66"/>
      <c r="UEP66"/>
      <c r="UEQ66"/>
      <c r="UER66"/>
      <c r="UES66"/>
      <c r="UET66"/>
      <c r="UEU66"/>
      <c r="UEV66"/>
      <c r="UEW66"/>
      <c r="UEX66"/>
      <c r="UEY66"/>
      <c r="UEZ66"/>
      <c r="UFA66"/>
      <c r="UFB66"/>
      <c r="UFC66"/>
      <c r="UFD66"/>
      <c r="UFE66"/>
      <c r="UFF66"/>
      <c r="UFG66"/>
      <c r="UFH66"/>
      <c r="UFI66"/>
      <c r="UFJ66"/>
      <c r="UFK66"/>
      <c r="UFL66"/>
      <c r="UFM66"/>
      <c r="UFN66"/>
      <c r="UFO66"/>
      <c r="UFP66"/>
      <c r="UFQ66"/>
      <c r="UFR66"/>
      <c r="UFS66"/>
      <c r="UFT66"/>
      <c r="UFU66"/>
      <c r="UFV66"/>
      <c r="UFW66"/>
      <c r="UFX66"/>
      <c r="UFY66"/>
      <c r="UFZ66"/>
      <c r="UGA66"/>
      <c r="UGB66"/>
      <c r="UGC66"/>
      <c r="UGD66"/>
      <c r="UGE66"/>
      <c r="UGF66"/>
      <c r="UGG66"/>
      <c r="UGH66"/>
      <c r="UGI66"/>
      <c r="UGJ66"/>
      <c r="UGK66"/>
      <c r="UGL66"/>
      <c r="UGM66"/>
      <c r="UGN66"/>
      <c r="UGO66"/>
      <c r="UGP66"/>
      <c r="UGQ66"/>
      <c r="UGR66"/>
      <c r="UGS66"/>
      <c r="UGT66"/>
      <c r="UGU66"/>
      <c r="UGV66"/>
      <c r="UGW66"/>
      <c r="UGX66"/>
      <c r="UGY66"/>
      <c r="UGZ66"/>
      <c r="UHA66"/>
      <c r="UHB66"/>
      <c r="UHC66"/>
      <c r="UHD66"/>
      <c r="UHE66"/>
      <c r="UHF66"/>
      <c r="UHG66"/>
      <c r="UHH66"/>
      <c r="UHI66"/>
      <c r="UHJ66"/>
      <c r="UHK66"/>
      <c r="UHL66"/>
      <c r="UHM66"/>
      <c r="UHN66"/>
      <c r="UHO66"/>
      <c r="UHP66"/>
      <c r="UHQ66"/>
      <c r="UHR66"/>
      <c r="UHS66"/>
      <c r="UHT66"/>
      <c r="UHU66"/>
      <c r="UHV66"/>
      <c r="UHW66"/>
      <c r="UHX66"/>
      <c r="UHY66"/>
      <c r="UHZ66"/>
      <c r="UIA66"/>
      <c r="UIB66"/>
      <c r="UIC66"/>
      <c r="UID66"/>
      <c r="UIE66"/>
      <c r="UIF66"/>
      <c r="UIG66"/>
      <c r="UIH66"/>
      <c r="UII66"/>
      <c r="UIJ66"/>
      <c r="UIK66"/>
      <c r="UIL66"/>
      <c r="UIM66"/>
      <c r="UIN66"/>
      <c r="UIO66"/>
      <c r="UIP66"/>
      <c r="UIQ66"/>
      <c r="UIR66"/>
      <c r="UIS66"/>
      <c r="UIT66"/>
      <c r="UIU66"/>
      <c r="UIV66"/>
      <c r="UIW66"/>
      <c r="UIX66"/>
      <c r="UIY66"/>
      <c r="UIZ66"/>
      <c r="UJA66"/>
      <c r="UJB66"/>
      <c r="UJC66"/>
      <c r="UJD66"/>
      <c r="UJE66"/>
      <c r="UJF66"/>
      <c r="UJG66"/>
      <c r="UJH66"/>
      <c r="UJI66"/>
      <c r="UJJ66"/>
      <c r="UJK66"/>
      <c r="UJL66"/>
      <c r="UJM66"/>
      <c r="UJN66"/>
      <c r="UJO66"/>
      <c r="UJP66"/>
      <c r="UJQ66"/>
      <c r="UJR66"/>
      <c r="UJS66"/>
      <c r="UJT66"/>
      <c r="UJU66"/>
      <c r="UJV66"/>
      <c r="UJW66"/>
      <c r="UJX66"/>
      <c r="UJY66"/>
      <c r="UJZ66"/>
      <c r="UKA66"/>
      <c r="UKB66"/>
      <c r="UKC66"/>
      <c r="UKD66"/>
      <c r="UKE66"/>
      <c r="UKF66"/>
      <c r="UKG66"/>
      <c r="UKH66"/>
      <c r="UKI66"/>
      <c r="UKJ66"/>
      <c r="UKK66"/>
      <c r="UKL66"/>
      <c r="UKM66"/>
      <c r="UKN66"/>
      <c r="UKO66"/>
      <c r="UKP66"/>
      <c r="UKQ66"/>
      <c r="UKR66"/>
      <c r="UKS66"/>
      <c r="UKT66"/>
      <c r="UKU66"/>
      <c r="UKV66"/>
      <c r="UKW66"/>
      <c r="UKX66"/>
      <c r="UKY66"/>
      <c r="UKZ66"/>
      <c r="ULA66"/>
      <c r="ULB66"/>
      <c r="ULC66"/>
      <c r="ULD66"/>
      <c r="ULE66"/>
      <c r="ULF66"/>
      <c r="ULG66"/>
      <c r="ULH66"/>
      <c r="ULI66"/>
      <c r="ULJ66"/>
      <c r="ULK66"/>
      <c r="ULL66"/>
      <c r="ULM66"/>
      <c r="ULN66"/>
      <c r="ULO66"/>
      <c r="ULP66"/>
      <c r="ULQ66"/>
      <c r="ULR66"/>
      <c r="ULS66"/>
      <c r="ULT66"/>
      <c r="ULU66"/>
      <c r="ULV66"/>
      <c r="ULW66"/>
      <c r="ULX66"/>
      <c r="ULY66"/>
      <c r="ULZ66"/>
      <c r="UMA66"/>
      <c r="UMB66"/>
      <c r="UMC66"/>
      <c r="UMD66"/>
      <c r="UME66"/>
      <c r="UMF66"/>
      <c r="UMG66"/>
      <c r="UMH66"/>
      <c r="UMI66"/>
      <c r="UMJ66"/>
      <c r="UMK66"/>
      <c r="UML66"/>
      <c r="UMM66"/>
      <c r="UMN66"/>
      <c r="UMO66"/>
      <c r="UMP66"/>
      <c r="UMQ66"/>
      <c r="UMR66"/>
      <c r="UMS66"/>
      <c r="UMT66"/>
      <c r="UMU66"/>
      <c r="UMV66"/>
      <c r="UMW66"/>
      <c r="UMX66"/>
      <c r="UMY66"/>
      <c r="UMZ66"/>
      <c r="UNA66"/>
      <c r="UNB66"/>
      <c r="UNC66"/>
      <c r="UND66"/>
      <c r="UNE66"/>
      <c r="UNF66"/>
      <c r="UNG66"/>
      <c r="UNH66"/>
      <c r="UNI66"/>
      <c r="UNJ66"/>
      <c r="UNK66"/>
      <c r="UNL66"/>
      <c r="UNM66"/>
      <c r="UNN66"/>
      <c r="UNO66"/>
      <c r="UNP66"/>
      <c r="UNQ66"/>
      <c r="UNR66"/>
      <c r="UNS66"/>
      <c r="UNT66"/>
      <c r="UNU66"/>
      <c r="UNV66"/>
      <c r="UNW66"/>
      <c r="UNX66"/>
      <c r="UNY66"/>
      <c r="UNZ66"/>
      <c r="UOA66"/>
      <c r="UOB66"/>
      <c r="UOC66"/>
      <c r="UOD66"/>
      <c r="UOE66"/>
      <c r="UOF66"/>
      <c r="UOG66"/>
      <c r="UOH66"/>
      <c r="UOI66"/>
      <c r="UOJ66"/>
      <c r="UOK66"/>
      <c r="UOL66"/>
      <c r="UOM66"/>
      <c r="UON66"/>
      <c r="UOO66"/>
      <c r="UOP66"/>
      <c r="UOQ66"/>
      <c r="UOR66"/>
      <c r="UOS66"/>
      <c r="UOT66"/>
      <c r="UOU66"/>
      <c r="UOV66"/>
      <c r="UOW66"/>
      <c r="UOX66"/>
      <c r="UOY66"/>
      <c r="UOZ66"/>
      <c r="UPA66"/>
      <c r="UPB66"/>
      <c r="UPC66"/>
      <c r="UPD66"/>
      <c r="UPE66"/>
      <c r="UPF66"/>
      <c r="UPG66"/>
      <c r="UPH66"/>
      <c r="UPI66"/>
      <c r="UPJ66"/>
      <c r="UPK66"/>
      <c r="UPL66"/>
      <c r="UPM66"/>
      <c r="UPN66"/>
      <c r="UPO66"/>
      <c r="UPP66"/>
      <c r="UPQ66"/>
      <c r="UPR66"/>
      <c r="UPS66"/>
      <c r="UPT66"/>
      <c r="UPU66"/>
      <c r="UPV66"/>
      <c r="UPW66"/>
      <c r="UPX66"/>
      <c r="UPY66"/>
      <c r="UPZ66"/>
      <c r="UQA66"/>
      <c r="UQB66"/>
      <c r="UQC66"/>
      <c r="UQD66"/>
      <c r="UQE66"/>
      <c r="UQF66"/>
      <c r="UQG66"/>
      <c r="UQH66"/>
      <c r="UQI66"/>
      <c r="UQJ66"/>
      <c r="UQK66"/>
      <c r="UQL66"/>
      <c r="UQM66"/>
      <c r="UQN66"/>
      <c r="UQO66"/>
      <c r="UQP66"/>
      <c r="UQQ66"/>
      <c r="UQR66"/>
      <c r="UQS66"/>
      <c r="UQT66"/>
      <c r="UQU66"/>
      <c r="UQV66"/>
      <c r="UQW66"/>
      <c r="UQX66"/>
      <c r="UQY66"/>
      <c r="UQZ66"/>
      <c r="URA66"/>
      <c r="URB66"/>
      <c r="URC66"/>
      <c r="URD66"/>
      <c r="URE66"/>
      <c r="URF66"/>
      <c r="URG66"/>
      <c r="URH66"/>
      <c r="URI66"/>
      <c r="URJ66"/>
      <c r="URK66"/>
      <c r="URL66"/>
      <c r="URM66"/>
      <c r="URN66"/>
      <c r="URO66"/>
      <c r="URP66"/>
      <c r="URQ66"/>
      <c r="URR66"/>
      <c r="URS66"/>
      <c r="URT66"/>
      <c r="URU66"/>
      <c r="URV66"/>
      <c r="URW66"/>
      <c r="URX66"/>
      <c r="URY66"/>
      <c r="URZ66"/>
      <c r="USA66"/>
      <c r="USB66"/>
      <c r="USC66"/>
      <c r="USD66"/>
      <c r="USE66"/>
      <c r="USF66"/>
      <c r="USG66"/>
      <c r="USH66"/>
      <c r="USI66"/>
      <c r="USJ66"/>
      <c r="USK66"/>
      <c r="USL66"/>
      <c r="USM66"/>
      <c r="USN66"/>
      <c r="USO66"/>
      <c r="USP66"/>
      <c r="USQ66"/>
      <c r="USR66"/>
      <c r="USS66"/>
      <c r="UST66"/>
      <c r="USU66"/>
      <c r="USV66"/>
      <c r="USW66"/>
      <c r="USX66"/>
      <c r="USY66"/>
      <c r="USZ66"/>
      <c r="UTA66"/>
      <c r="UTB66"/>
      <c r="UTC66"/>
      <c r="UTD66"/>
      <c r="UTE66"/>
      <c r="UTF66"/>
      <c r="UTG66"/>
      <c r="UTH66"/>
      <c r="UTI66"/>
      <c r="UTJ66"/>
      <c r="UTK66"/>
      <c r="UTL66"/>
      <c r="UTM66"/>
      <c r="UTN66"/>
      <c r="UTO66"/>
      <c r="UTP66"/>
      <c r="UTQ66"/>
      <c r="UTR66"/>
      <c r="UTS66"/>
      <c r="UTT66"/>
      <c r="UTU66"/>
      <c r="UTV66"/>
      <c r="UTW66"/>
      <c r="UTX66"/>
      <c r="UTY66"/>
      <c r="UTZ66"/>
      <c r="UUA66"/>
      <c r="UUB66"/>
      <c r="UUC66"/>
      <c r="UUD66"/>
      <c r="UUE66"/>
      <c r="UUF66"/>
      <c r="UUG66"/>
      <c r="UUH66"/>
      <c r="UUI66"/>
      <c r="UUJ66"/>
      <c r="UUK66"/>
      <c r="UUL66"/>
      <c r="UUM66"/>
      <c r="UUN66"/>
      <c r="UUO66"/>
      <c r="UUP66"/>
      <c r="UUQ66"/>
      <c r="UUR66"/>
      <c r="UUS66"/>
      <c r="UUT66"/>
      <c r="UUU66"/>
      <c r="UUV66"/>
      <c r="UUW66"/>
      <c r="UUX66"/>
      <c r="UUY66"/>
      <c r="UUZ66"/>
      <c r="UVA66"/>
      <c r="UVB66"/>
      <c r="UVC66"/>
      <c r="UVD66"/>
      <c r="UVE66"/>
      <c r="UVF66"/>
      <c r="UVG66"/>
      <c r="UVH66"/>
      <c r="UVI66"/>
      <c r="UVJ66"/>
      <c r="UVK66"/>
      <c r="UVL66"/>
      <c r="UVM66"/>
      <c r="UVN66"/>
      <c r="UVO66"/>
      <c r="UVP66"/>
      <c r="UVQ66"/>
      <c r="UVR66"/>
      <c r="UVS66"/>
      <c r="UVT66"/>
      <c r="UVU66"/>
      <c r="UVV66"/>
      <c r="UVW66"/>
      <c r="UVX66"/>
      <c r="UVY66"/>
      <c r="UVZ66"/>
      <c r="UWA66"/>
      <c r="UWB66"/>
      <c r="UWC66"/>
      <c r="UWD66"/>
      <c r="UWE66"/>
      <c r="UWF66"/>
      <c r="UWG66"/>
      <c r="UWH66"/>
      <c r="UWI66"/>
      <c r="UWJ66"/>
      <c r="UWK66"/>
      <c r="UWL66"/>
      <c r="UWM66"/>
      <c r="UWN66"/>
      <c r="UWO66"/>
      <c r="UWP66"/>
      <c r="UWQ66"/>
      <c r="UWR66"/>
      <c r="UWS66"/>
      <c r="UWT66"/>
      <c r="UWU66"/>
      <c r="UWV66"/>
      <c r="UWW66"/>
      <c r="UWX66"/>
      <c r="UWY66"/>
      <c r="UWZ66"/>
      <c r="UXA66"/>
      <c r="UXB66"/>
      <c r="UXC66"/>
      <c r="UXD66"/>
      <c r="UXE66"/>
      <c r="UXF66"/>
      <c r="UXG66"/>
      <c r="UXH66"/>
      <c r="UXI66"/>
      <c r="UXJ66"/>
      <c r="UXK66"/>
      <c r="UXL66"/>
      <c r="UXM66"/>
      <c r="UXN66"/>
      <c r="UXO66"/>
      <c r="UXP66"/>
      <c r="UXQ66"/>
      <c r="UXR66"/>
      <c r="UXS66"/>
      <c r="UXT66"/>
      <c r="UXU66"/>
      <c r="UXV66"/>
      <c r="UXW66"/>
      <c r="UXX66"/>
      <c r="UXY66"/>
      <c r="UXZ66"/>
      <c r="UYA66"/>
      <c r="UYB66"/>
      <c r="UYC66"/>
      <c r="UYD66"/>
      <c r="UYE66"/>
      <c r="UYF66"/>
      <c r="UYG66"/>
      <c r="UYH66"/>
      <c r="UYI66"/>
      <c r="UYJ66"/>
      <c r="UYK66"/>
      <c r="UYL66"/>
      <c r="UYM66"/>
      <c r="UYN66"/>
      <c r="UYO66"/>
      <c r="UYP66"/>
      <c r="UYQ66"/>
      <c r="UYR66"/>
      <c r="UYS66"/>
      <c r="UYT66"/>
      <c r="UYU66"/>
      <c r="UYV66"/>
      <c r="UYW66"/>
      <c r="UYX66"/>
      <c r="UYY66"/>
      <c r="UYZ66"/>
      <c r="UZA66"/>
      <c r="UZB66"/>
      <c r="UZC66"/>
      <c r="UZD66"/>
      <c r="UZE66"/>
      <c r="UZF66"/>
      <c r="UZG66"/>
      <c r="UZH66"/>
      <c r="UZI66"/>
      <c r="UZJ66"/>
      <c r="UZK66"/>
      <c r="UZL66"/>
      <c r="UZM66"/>
      <c r="UZN66"/>
      <c r="UZO66"/>
      <c r="UZP66"/>
      <c r="UZQ66"/>
      <c r="UZR66"/>
      <c r="UZS66"/>
      <c r="UZT66"/>
      <c r="UZU66"/>
      <c r="UZV66"/>
      <c r="UZW66"/>
      <c r="UZX66"/>
      <c r="UZY66"/>
      <c r="UZZ66"/>
      <c r="VAA66"/>
      <c r="VAB66"/>
      <c r="VAC66"/>
      <c r="VAD66"/>
      <c r="VAE66"/>
      <c r="VAF66"/>
      <c r="VAG66"/>
      <c r="VAH66"/>
      <c r="VAI66"/>
      <c r="VAJ66"/>
      <c r="VAK66"/>
      <c r="VAL66"/>
      <c r="VAM66"/>
      <c r="VAN66"/>
      <c r="VAO66"/>
      <c r="VAP66"/>
      <c r="VAQ66"/>
      <c r="VAR66"/>
      <c r="VAS66"/>
      <c r="VAT66"/>
      <c r="VAU66"/>
      <c r="VAV66"/>
      <c r="VAW66"/>
      <c r="VAX66"/>
      <c r="VAY66"/>
      <c r="VAZ66"/>
      <c r="VBA66"/>
      <c r="VBB66"/>
      <c r="VBC66"/>
      <c r="VBD66"/>
      <c r="VBE66"/>
      <c r="VBF66"/>
      <c r="VBG66"/>
      <c r="VBH66"/>
      <c r="VBI66"/>
      <c r="VBJ66"/>
      <c r="VBK66"/>
      <c r="VBL66"/>
      <c r="VBM66"/>
      <c r="VBN66"/>
      <c r="VBO66"/>
      <c r="VBP66"/>
      <c r="VBQ66"/>
      <c r="VBR66"/>
      <c r="VBS66"/>
      <c r="VBT66"/>
      <c r="VBU66"/>
      <c r="VBV66"/>
      <c r="VBW66"/>
      <c r="VBX66"/>
      <c r="VBY66"/>
      <c r="VBZ66"/>
      <c r="VCA66"/>
      <c r="VCB66"/>
      <c r="VCC66"/>
      <c r="VCD66"/>
      <c r="VCE66"/>
      <c r="VCF66"/>
      <c r="VCG66"/>
      <c r="VCH66"/>
      <c r="VCI66"/>
      <c r="VCJ66"/>
      <c r="VCK66"/>
      <c r="VCL66"/>
      <c r="VCM66"/>
      <c r="VCN66"/>
      <c r="VCO66"/>
      <c r="VCP66"/>
      <c r="VCQ66"/>
      <c r="VCR66"/>
      <c r="VCS66"/>
      <c r="VCT66"/>
      <c r="VCU66"/>
      <c r="VCV66"/>
      <c r="VCW66"/>
      <c r="VCX66"/>
      <c r="VCY66"/>
      <c r="VCZ66"/>
      <c r="VDA66"/>
      <c r="VDB66"/>
      <c r="VDC66"/>
      <c r="VDD66"/>
      <c r="VDE66"/>
      <c r="VDF66"/>
      <c r="VDG66"/>
      <c r="VDH66"/>
      <c r="VDI66"/>
      <c r="VDJ66"/>
      <c r="VDK66"/>
      <c r="VDL66"/>
      <c r="VDM66"/>
      <c r="VDN66"/>
      <c r="VDO66"/>
      <c r="VDP66"/>
      <c r="VDQ66"/>
      <c r="VDR66"/>
      <c r="VDS66"/>
      <c r="VDT66"/>
      <c r="VDU66"/>
      <c r="VDV66"/>
      <c r="VDW66"/>
      <c r="VDX66"/>
      <c r="VDY66"/>
      <c r="VDZ66"/>
      <c r="VEA66"/>
      <c r="VEB66"/>
      <c r="VEC66"/>
      <c r="VED66"/>
      <c r="VEE66"/>
      <c r="VEF66"/>
      <c r="VEG66"/>
      <c r="VEH66"/>
      <c r="VEI66"/>
      <c r="VEJ66"/>
      <c r="VEK66"/>
      <c r="VEL66"/>
      <c r="VEM66"/>
      <c r="VEN66"/>
      <c r="VEO66"/>
      <c r="VEP66"/>
      <c r="VEQ66"/>
      <c r="VER66"/>
      <c r="VES66"/>
      <c r="VET66"/>
      <c r="VEU66"/>
      <c r="VEV66"/>
      <c r="VEW66"/>
      <c r="VEX66"/>
      <c r="VEY66"/>
      <c r="VEZ66"/>
      <c r="VFA66"/>
      <c r="VFB66"/>
      <c r="VFC66"/>
      <c r="VFD66"/>
      <c r="VFE66"/>
      <c r="VFF66"/>
      <c r="VFG66"/>
      <c r="VFH66"/>
      <c r="VFI66"/>
      <c r="VFJ66"/>
      <c r="VFK66"/>
      <c r="VFL66"/>
      <c r="VFM66"/>
      <c r="VFN66"/>
      <c r="VFO66"/>
      <c r="VFP66"/>
      <c r="VFQ66"/>
      <c r="VFR66"/>
      <c r="VFS66"/>
      <c r="VFT66"/>
      <c r="VFU66"/>
      <c r="VFV66"/>
      <c r="VFW66"/>
      <c r="VFX66"/>
      <c r="VFY66"/>
      <c r="VFZ66"/>
      <c r="VGA66"/>
      <c r="VGB66"/>
      <c r="VGC66"/>
      <c r="VGD66"/>
      <c r="VGE66"/>
      <c r="VGF66"/>
      <c r="VGG66"/>
      <c r="VGH66"/>
      <c r="VGI66"/>
      <c r="VGJ66"/>
      <c r="VGK66"/>
      <c r="VGL66"/>
      <c r="VGM66"/>
      <c r="VGN66"/>
      <c r="VGO66"/>
      <c r="VGP66"/>
      <c r="VGQ66"/>
      <c r="VGR66"/>
      <c r="VGS66"/>
      <c r="VGT66"/>
      <c r="VGU66"/>
      <c r="VGV66"/>
      <c r="VGW66"/>
      <c r="VGX66"/>
      <c r="VGY66"/>
      <c r="VGZ66"/>
      <c r="VHA66"/>
      <c r="VHB66"/>
      <c r="VHC66"/>
      <c r="VHD66"/>
      <c r="VHE66"/>
      <c r="VHF66"/>
      <c r="VHG66"/>
      <c r="VHH66"/>
      <c r="VHI66"/>
      <c r="VHJ66"/>
      <c r="VHK66"/>
      <c r="VHL66"/>
      <c r="VHM66"/>
      <c r="VHN66"/>
      <c r="VHO66"/>
      <c r="VHP66"/>
      <c r="VHQ66"/>
      <c r="VHR66"/>
      <c r="VHS66"/>
      <c r="VHT66"/>
      <c r="VHU66"/>
      <c r="VHV66"/>
      <c r="VHW66"/>
      <c r="VHX66"/>
      <c r="VHY66"/>
      <c r="VHZ66"/>
      <c r="VIA66"/>
      <c r="VIB66"/>
      <c r="VIC66"/>
      <c r="VID66"/>
      <c r="VIE66"/>
      <c r="VIF66"/>
      <c r="VIG66"/>
      <c r="VIH66"/>
      <c r="VII66"/>
      <c r="VIJ66"/>
      <c r="VIK66"/>
      <c r="VIL66"/>
      <c r="VIM66"/>
      <c r="VIN66"/>
      <c r="VIO66"/>
      <c r="VIP66"/>
      <c r="VIQ66"/>
      <c r="VIR66"/>
      <c r="VIS66"/>
      <c r="VIT66"/>
      <c r="VIU66"/>
      <c r="VIV66"/>
      <c r="VIW66"/>
      <c r="VIX66"/>
      <c r="VIY66"/>
      <c r="VIZ66"/>
      <c r="VJA66"/>
      <c r="VJB66"/>
      <c r="VJC66"/>
      <c r="VJD66"/>
      <c r="VJE66"/>
      <c r="VJF66"/>
      <c r="VJG66"/>
      <c r="VJH66"/>
      <c r="VJI66"/>
      <c r="VJJ66"/>
      <c r="VJK66"/>
      <c r="VJL66"/>
      <c r="VJM66"/>
      <c r="VJN66"/>
      <c r="VJO66"/>
      <c r="VJP66"/>
      <c r="VJQ66"/>
      <c r="VJR66"/>
      <c r="VJS66"/>
      <c r="VJT66"/>
      <c r="VJU66"/>
      <c r="VJV66"/>
      <c r="VJW66"/>
      <c r="VJX66"/>
      <c r="VJY66"/>
      <c r="VJZ66"/>
      <c r="VKA66"/>
      <c r="VKB66"/>
      <c r="VKC66"/>
      <c r="VKD66"/>
      <c r="VKE66"/>
      <c r="VKF66"/>
      <c r="VKG66"/>
      <c r="VKH66"/>
      <c r="VKI66"/>
      <c r="VKJ66"/>
      <c r="VKK66"/>
      <c r="VKL66"/>
      <c r="VKM66"/>
      <c r="VKN66"/>
      <c r="VKO66"/>
      <c r="VKP66"/>
      <c r="VKQ66"/>
      <c r="VKR66"/>
      <c r="VKS66"/>
      <c r="VKT66"/>
      <c r="VKU66"/>
      <c r="VKV66"/>
      <c r="VKW66"/>
      <c r="VKX66"/>
      <c r="VKY66"/>
      <c r="VKZ66"/>
      <c r="VLA66"/>
      <c r="VLB66"/>
      <c r="VLC66"/>
      <c r="VLD66"/>
      <c r="VLE66"/>
      <c r="VLF66"/>
      <c r="VLG66"/>
      <c r="VLH66"/>
      <c r="VLI66"/>
      <c r="VLJ66"/>
      <c r="VLK66"/>
      <c r="VLL66"/>
      <c r="VLM66"/>
      <c r="VLN66"/>
      <c r="VLO66"/>
      <c r="VLP66"/>
      <c r="VLQ66"/>
      <c r="VLR66"/>
      <c r="VLS66"/>
      <c r="VLT66"/>
      <c r="VLU66"/>
      <c r="VLV66"/>
      <c r="VLW66"/>
      <c r="VLX66"/>
      <c r="VLY66"/>
      <c r="VLZ66"/>
      <c r="VMA66"/>
      <c r="VMB66"/>
      <c r="VMC66"/>
      <c r="VMD66"/>
      <c r="VME66"/>
      <c r="VMF66"/>
      <c r="VMG66"/>
      <c r="VMH66"/>
      <c r="VMI66"/>
      <c r="VMJ66"/>
      <c r="VMK66"/>
      <c r="VML66"/>
      <c r="VMM66"/>
      <c r="VMN66"/>
      <c r="VMO66"/>
      <c r="VMP66"/>
      <c r="VMQ66"/>
      <c r="VMR66"/>
      <c r="VMS66"/>
      <c r="VMT66"/>
      <c r="VMU66"/>
      <c r="VMV66"/>
      <c r="VMW66"/>
      <c r="VMX66"/>
      <c r="VMY66"/>
      <c r="VMZ66"/>
      <c r="VNA66"/>
      <c r="VNB66"/>
      <c r="VNC66"/>
      <c r="VND66"/>
      <c r="VNE66"/>
      <c r="VNF66"/>
      <c r="VNG66"/>
      <c r="VNH66"/>
      <c r="VNI66"/>
      <c r="VNJ66"/>
      <c r="VNK66"/>
      <c r="VNL66"/>
      <c r="VNM66"/>
      <c r="VNN66"/>
      <c r="VNO66"/>
      <c r="VNP66"/>
      <c r="VNQ66"/>
      <c r="VNR66"/>
      <c r="VNS66"/>
      <c r="VNT66"/>
      <c r="VNU66"/>
      <c r="VNV66"/>
      <c r="VNW66"/>
      <c r="VNX66"/>
      <c r="VNY66"/>
      <c r="VNZ66"/>
      <c r="VOA66"/>
      <c r="VOB66"/>
      <c r="VOC66"/>
      <c r="VOD66"/>
      <c r="VOE66"/>
      <c r="VOF66"/>
      <c r="VOG66"/>
      <c r="VOH66"/>
      <c r="VOI66"/>
      <c r="VOJ66"/>
      <c r="VOK66"/>
      <c r="VOL66"/>
      <c r="VOM66"/>
      <c r="VON66"/>
      <c r="VOO66"/>
      <c r="VOP66"/>
      <c r="VOQ66"/>
      <c r="VOR66"/>
      <c r="VOS66"/>
      <c r="VOT66"/>
      <c r="VOU66"/>
      <c r="VOV66"/>
      <c r="VOW66"/>
      <c r="VOX66"/>
      <c r="VOY66"/>
      <c r="VOZ66"/>
      <c r="VPA66"/>
      <c r="VPB66"/>
      <c r="VPC66"/>
      <c r="VPD66"/>
      <c r="VPE66"/>
      <c r="VPF66"/>
      <c r="VPG66"/>
      <c r="VPH66"/>
      <c r="VPI66"/>
      <c r="VPJ66"/>
      <c r="VPK66"/>
      <c r="VPL66"/>
      <c r="VPM66"/>
      <c r="VPN66"/>
      <c r="VPO66"/>
      <c r="VPP66"/>
      <c r="VPQ66"/>
      <c r="VPR66"/>
      <c r="VPS66"/>
      <c r="VPT66"/>
      <c r="VPU66"/>
      <c r="VPV66"/>
      <c r="VPW66"/>
      <c r="VPX66"/>
      <c r="VPY66"/>
      <c r="VPZ66"/>
      <c r="VQA66"/>
      <c r="VQB66"/>
      <c r="VQC66"/>
      <c r="VQD66"/>
      <c r="VQE66"/>
      <c r="VQF66"/>
      <c r="VQG66"/>
      <c r="VQH66"/>
      <c r="VQI66"/>
      <c r="VQJ66"/>
      <c r="VQK66"/>
      <c r="VQL66"/>
      <c r="VQM66"/>
      <c r="VQN66"/>
      <c r="VQO66"/>
      <c r="VQP66"/>
      <c r="VQQ66"/>
      <c r="VQR66"/>
      <c r="VQS66"/>
      <c r="VQT66"/>
      <c r="VQU66"/>
      <c r="VQV66"/>
      <c r="VQW66"/>
      <c r="VQX66"/>
      <c r="VQY66"/>
      <c r="VQZ66"/>
      <c r="VRA66"/>
      <c r="VRB66"/>
      <c r="VRC66"/>
      <c r="VRD66"/>
      <c r="VRE66"/>
      <c r="VRF66"/>
      <c r="VRG66"/>
      <c r="VRH66"/>
      <c r="VRI66"/>
      <c r="VRJ66"/>
      <c r="VRK66"/>
      <c r="VRL66"/>
      <c r="VRM66"/>
      <c r="VRN66"/>
      <c r="VRO66"/>
      <c r="VRP66"/>
      <c r="VRQ66"/>
      <c r="VRR66"/>
      <c r="VRS66"/>
      <c r="VRT66"/>
      <c r="VRU66"/>
      <c r="VRV66"/>
      <c r="VRW66"/>
      <c r="VRX66"/>
      <c r="VRY66"/>
      <c r="VRZ66"/>
      <c r="VSA66"/>
      <c r="VSB66"/>
      <c r="VSC66"/>
      <c r="VSD66"/>
      <c r="VSE66"/>
      <c r="VSF66"/>
      <c r="VSG66"/>
      <c r="VSH66"/>
      <c r="VSI66"/>
      <c r="VSJ66"/>
      <c r="VSK66"/>
      <c r="VSL66"/>
      <c r="VSM66"/>
      <c r="VSN66"/>
      <c r="VSO66"/>
      <c r="VSP66"/>
      <c r="VSQ66"/>
      <c r="VSR66"/>
      <c r="VSS66"/>
      <c r="VST66"/>
      <c r="VSU66"/>
      <c r="VSV66"/>
      <c r="VSW66"/>
      <c r="VSX66"/>
      <c r="VSY66"/>
      <c r="VSZ66"/>
      <c r="VTA66"/>
      <c r="VTB66"/>
      <c r="VTC66"/>
      <c r="VTD66"/>
      <c r="VTE66"/>
      <c r="VTF66"/>
      <c r="VTG66"/>
      <c r="VTH66"/>
      <c r="VTI66"/>
      <c r="VTJ66"/>
      <c r="VTK66"/>
      <c r="VTL66"/>
      <c r="VTM66"/>
      <c r="VTN66"/>
      <c r="VTO66"/>
      <c r="VTP66"/>
      <c r="VTQ66"/>
      <c r="VTR66"/>
      <c r="VTS66"/>
      <c r="VTT66"/>
      <c r="VTU66"/>
      <c r="VTV66"/>
      <c r="VTW66"/>
      <c r="VTX66"/>
      <c r="VTY66"/>
      <c r="VTZ66"/>
      <c r="VUA66"/>
      <c r="VUB66"/>
      <c r="VUC66"/>
      <c r="VUD66"/>
      <c r="VUE66"/>
      <c r="VUF66"/>
      <c r="VUG66"/>
      <c r="VUH66"/>
      <c r="VUI66"/>
      <c r="VUJ66"/>
      <c r="VUK66"/>
      <c r="VUL66"/>
      <c r="VUM66"/>
      <c r="VUN66"/>
      <c r="VUO66"/>
      <c r="VUP66"/>
      <c r="VUQ66"/>
      <c r="VUR66"/>
      <c r="VUS66"/>
      <c r="VUT66"/>
      <c r="VUU66"/>
      <c r="VUV66"/>
      <c r="VUW66"/>
      <c r="VUX66"/>
      <c r="VUY66"/>
      <c r="VUZ66"/>
      <c r="VVA66"/>
      <c r="VVB66"/>
      <c r="VVC66"/>
      <c r="VVD66"/>
      <c r="VVE66"/>
      <c r="VVF66"/>
      <c r="VVG66"/>
      <c r="VVH66"/>
      <c r="VVI66"/>
      <c r="VVJ66"/>
      <c r="VVK66"/>
      <c r="VVL66"/>
      <c r="VVM66"/>
      <c r="VVN66"/>
      <c r="VVO66"/>
      <c r="VVP66"/>
      <c r="VVQ66"/>
      <c r="VVR66"/>
      <c r="VVS66"/>
      <c r="VVT66"/>
      <c r="VVU66"/>
      <c r="VVV66"/>
      <c r="VVW66"/>
      <c r="VVX66"/>
      <c r="VVY66"/>
      <c r="VVZ66"/>
      <c r="VWA66"/>
      <c r="VWB66"/>
      <c r="VWC66"/>
      <c r="VWD66"/>
      <c r="VWE66"/>
      <c r="VWF66"/>
      <c r="VWG66"/>
      <c r="VWH66"/>
      <c r="VWI66"/>
      <c r="VWJ66"/>
      <c r="VWK66"/>
      <c r="VWL66"/>
      <c r="VWM66"/>
      <c r="VWN66"/>
      <c r="VWO66"/>
      <c r="VWP66"/>
      <c r="VWQ66"/>
      <c r="VWR66"/>
      <c r="VWS66"/>
      <c r="VWT66"/>
      <c r="VWU66"/>
      <c r="VWV66"/>
      <c r="VWW66"/>
      <c r="VWX66"/>
      <c r="VWY66"/>
      <c r="VWZ66"/>
      <c r="VXA66"/>
      <c r="VXB66"/>
      <c r="VXC66"/>
      <c r="VXD66"/>
      <c r="VXE66"/>
      <c r="VXF66"/>
      <c r="VXG66"/>
      <c r="VXH66"/>
      <c r="VXI66"/>
      <c r="VXJ66"/>
      <c r="VXK66"/>
      <c r="VXL66"/>
      <c r="VXM66"/>
      <c r="VXN66"/>
      <c r="VXO66"/>
      <c r="VXP66"/>
      <c r="VXQ66"/>
      <c r="VXR66"/>
      <c r="VXS66"/>
      <c r="VXT66"/>
      <c r="VXU66"/>
      <c r="VXV66"/>
      <c r="VXW66"/>
      <c r="VXX66"/>
      <c r="VXY66"/>
      <c r="VXZ66"/>
      <c r="VYA66"/>
      <c r="VYB66"/>
      <c r="VYC66"/>
      <c r="VYD66"/>
      <c r="VYE66"/>
      <c r="VYF66"/>
      <c r="VYG66"/>
      <c r="VYH66"/>
      <c r="VYI66"/>
      <c r="VYJ66"/>
      <c r="VYK66"/>
      <c r="VYL66"/>
      <c r="VYM66"/>
      <c r="VYN66"/>
      <c r="VYO66"/>
      <c r="VYP66"/>
      <c r="VYQ66"/>
      <c r="VYR66"/>
      <c r="VYS66"/>
      <c r="VYT66"/>
      <c r="VYU66"/>
      <c r="VYV66"/>
      <c r="VYW66"/>
      <c r="VYX66"/>
      <c r="VYY66"/>
      <c r="VYZ66"/>
      <c r="VZA66"/>
      <c r="VZB66"/>
      <c r="VZC66"/>
      <c r="VZD66"/>
      <c r="VZE66"/>
      <c r="VZF66"/>
      <c r="VZG66"/>
      <c r="VZH66"/>
      <c r="VZI66"/>
      <c r="VZJ66"/>
      <c r="VZK66"/>
      <c r="VZL66"/>
      <c r="VZM66"/>
      <c r="VZN66"/>
      <c r="VZO66"/>
      <c r="VZP66"/>
      <c r="VZQ66"/>
      <c r="VZR66"/>
      <c r="VZS66"/>
      <c r="VZT66"/>
      <c r="VZU66"/>
      <c r="VZV66"/>
      <c r="VZW66"/>
      <c r="VZX66"/>
      <c r="VZY66"/>
      <c r="VZZ66"/>
      <c r="WAA66"/>
      <c r="WAB66"/>
      <c r="WAC66"/>
      <c r="WAD66"/>
      <c r="WAE66"/>
      <c r="WAF66"/>
      <c r="WAG66"/>
      <c r="WAH66"/>
      <c r="WAI66"/>
      <c r="WAJ66"/>
      <c r="WAK66"/>
      <c r="WAL66"/>
      <c r="WAM66"/>
      <c r="WAN66"/>
      <c r="WAO66"/>
      <c r="WAP66"/>
      <c r="WAQ66"/>
      <c r="WAR66"/>
      <c r="WAS66"/>
      <c r="WAT66"/>
      <c r="WAU66"/>
      <c r="WAV66"/>
      <c r="WAW66"/>
      <c r="WAX66"/>
      <c r="WAY66"/>
      <c r="WAZ66"/>
      <c r="WBA66"/>
      <c r="WBB66"/>
      <c r="WBC66"/>
      <c r="WBD66"/>
      <c r="WBE66"/>
      <c r="WBF66"/>
      <c r="WBG66"/>
      <c r="WBH66"/>
      <c r="WBI66"/>
      <c r="WBJ66"/>
      <c r="WBK66"/>
      <c r="WBL66"/>
      <c r="WBM66"/>
      <c r="WBN66"/>
      <c r="WBO66"/>
      <c r="WBP66"/>
      <c r="WBQ66"/>
      <c r="WBR66"/>
      <c r="WBS66"/>
      <c r="WBT66"/>
      <c r="WBU66"/>
      <c r="WBV66"/>
      <c r="WBW66"/>
      <c r="WBX66"/>
      <c r="WBY66"/>
      <c r="WBZ66"/>
      <c r="WCA66"/>
      <c r="WCB66"/>
      <c r="WCC66"/>
      <c r="WCD66"/>
      <c r="WCE66"/>
      <c r="WCF66"/>
      <c r="WCG66"/>
      <c r="WCH66"/>
      <c r="WCI66"/>
      <c r="WCJ66"/>
      <c r="WCK66"/>
      <c r="WCL66"/>
      <c r="WCM66"/>
      <c r="WCN66"/>
      <c r="WCO66"/>
      <c r="WCP66"/>
      <c r="WCQ66"/>
      <c r="WCR66"/>
      <c r="WCS66"/>
      <c r="WCT66"/>
      <c r="WCU66"/>
      <c r="WCV66"/>
      <c r="WCW66"/>
      <c r="WCX66"/>
      <c r="WCY66"/>
      <c r="WCZ66"/>
      <c r="WDA66"/>
      <c r="WDB66"/>
      <c r="WDC66"/>
      <c r="WDD66"/>
      <c r="WDE66"/>
      <c r="WDF66"/>
      <c r="WDG66"/>
      <c r="WDH66"/>
      <c r="WDI66"/>
      <c r="WDJ66"/>
      <c r="WDK66"/>
      <c r="WDL66"/>
      <c r="WDM66"/>
      <c r="WDN66"/>
      <c r="WDO66"/>
      <c r="WDP66"/>
      <c r="WDQ66"/>
      <c r="WDR66"/>
      <c r="WDS66"/>
      <c r="WDT66"/>
      <c r="WDU66"/>
      <c r="WDV66"/>
      <c r="WDW66"/>
      <c r="WDX66"/>
      <c r="WDY66"/>
      <c r="WDZ66"/>
      <c r="WEA66"/>
      <c r="WEB66"/>
      <c r="WEC66"/>
      <c r="WED66"/>
      <c r="WEE66"/>
      <c r="WEF66"/>
      <c r="WEG66"/>
      <c r="WEH66"/>
      <c r="WEI66"/>
      <c r="WEJ66"/>
      <c r="WEK66"/>
      <c r="WEL66"/>
      <c r="WEM66"/>
      <c r="WEN66"/>
      <c r="WEO66"/>
      <c r="WEP66"/>
      <c r="WEQ66"/>
      <c r="WER66"/>
      <c r="WES66"/>
      <c r="WET66"/>
      <c r="WEU66"/>
      <c r="WEV66"/>
      <c r="WEW66"/>
      <c r="WEX66"/>
      <c r="WEY66"/>
      <c r="WEZ66"/>
      <c r="WFA66"/>
      <c r="WFB66"/>
      <c r="WFC66"/>
      <c r="WFD66"/>
      <c r="WFE66"/>
      <c r="WFF66"/>
      <c r="WFG66"/>
      <c r="WFH66"/>
      <c r="WFI66"/>
      <c r="WFJ66"/>
      <c r="WFK66"/>
      <c r="WFL66"/>
      <c r="WFM66"/>
      <c r="WFN66"/>
      <c r="WFO66"/>
      <c r="WFP66"/>
      <c r="WFQ66"/>
      <c r="WFR66"/>
      <c r="WFS66"/>
      <c r="WFT66"/>
      <c r="WFU66"/>
      <c r="WFV66"/>
      <c r="WFW66"/>
      <c r="WFX66"/>
      <c r="WFY66"/>
      <c r="WFZ66"/>
      <c r="WGA66"/>
      <c r="WGB66"/>
      <c r="WGC66"/>
      <c r="WGD66"/>
      <c r="WGE66"/>
      <c r="WGF66"/>
      <c r="WGG66"/>
      <c r="WGH66"/>
      <c r="WGI66"/>
      <c r="WGJ66"/>
      <c r="WGK66"/>
      <c r="WGL66"/>
      <c r="WGM66"/>
      <c r="WGN66"/>
      <c r="WGO66"/>
      <c r="WGP66"/>
      <c r="WGQ66"/>
      <c r="WGR66"/>
      <c r="WGS66"/>
      <c r="WGT66"/>
      <c r="WGU66"/>
      <c r="WGV66"/>
      <c r="WGW66"/>
      <c r="WGX66"/>
      <c r="WGY66"/>
      <c r="WGZ66"/>
      <c r="WHA66"/>
      <c r="WHB66"/>
      <c r="WHC66"/>
      <c r="WHD66"/>
      <c r="WHE66"/>
      <c r="WHF66"/>
      <c r="WHG66"/>
      <c r="WHH66"/>
      <c r="WHI66"/>
      <c r="WHJ66"/>
      <c r="WHK66"/>
      <c r="WHL66"/>
      <c r="WHM66"/>
      <c r="WHN66"/>
      <c r="WHO66"/>
      <c r="WHP66"/>
      <c r="WHQ66"/>
      <c r="WHR66"/>
      <c r="WHS66"/>
      <c r="WHT66"/>
      <c r="WHU66"/>
      <c r="WHV66"/>
      <c r="WHW66"/>
      <c r="WHX66"/>
      <c r="WHY66"/>
      <c r="WHZ66"/>
      <c r="WIA66"/>
      <c r="WIB66"/>
      <c r="WIC66"/>
      <c r="WID66"/>
      <c r="WIE66"/>
      <c r="WIF66"/>
      <c r="WIG66"/>
      <c r="WIH66"/>
      <c r="WII66"/>
      <c r="WIJ66"/>
      <c r="WIK66"/>
      <c r="WIL66"/>
      <c r="WIM66"/>
      <c r="WIN66"/>
      <c r="WIO66"/>
      <c r="WIP66"/>
      <c r="WIQ66"/>
      <c r="WIR66"/>
      <c r="WIS66"/>
      <c r="WIT66"/>
      <c r="WIU66"/>
      <c r="WIV66"/>
      <c r="WIW66"/>
      <c r="WIX66"/>
      <c r="WIY66"/>
      <c r="WIZ66"/>
      <c r="WJA66"/>
      <c r="WJB66"/>
      <c r="WJC66"/>
      <c r="WJD66"/>
      <c r="WJE66"/>
      <c r="WJF66"/>
      <c r="WJG66"/>
      <c r="WJH66"/>
      <c r="WJI66"/>
      <c r="WJJ66"/>
      <c r="WJK66"/>
      <c r="WJL66"/>
      <c r="WJM66"/>
      <c r="WJN66"/>
      <c r="WJO66"/>
      <c r="WJP66"/>
      <c r="WJQ66"/>
      <c r="WJR66"/>
      <c r="WJS66"/>
      <c r="WJT66"/>
      <c r="WJU66"/>
      <c r="WJV66"/>
      <c r="WJW66"/>
      <c r="WJX66"/>
      <c r="WJY66"/>
      <c r="WJZ66"/>
      <c r="WKA66"/>
      <c r="WKB66"/>
      <c r="WKC66"/>
      <c r="WKD66"/>
      <c r="WKE66"/>
      <c r="WKF66"/>
      <c r="WKG66"/>
      <c r="WKH66"/>
      <c r="WKI66"/>
      <c r="WKJ66"/>
      <c r="WKK66"/>
      <c r="WKL66"/>
      <c r="WKM66"/>
      <c r="WKN66"/>
      <c r="WKO66"/>
      <c r="WKP66"/>
      <c r="WKQ66"/>
      <c r="WKR66"/>
      <c r="WKS66"/>
      <c r="WKT66"/>
      <c r="WKU66"/>
      <c r="WKV66"/>
      <c r="WKW66"/>
      <c r="WKX66"/>
      <c r="WKY66"/>
      <c r="WKZ66"/>
      <c r="WLA66"/>
      <c r="WLB66"/>
      <c r="WLC66"/>
      <c r="WLD66"/>
      <c r="WLE66"/>
      <c r="WLF66"/>
      <c r="WLG66"/>
      <c r="WLH66"/>
      <c r="WLI66"/>
      <c r="WLJ66"/>
      <c r="WLK66"/>
      <c r="WLL66"/>
      <c r="WLM66"/>
      <c r="WLN66"/>
      <c r="WLO66"/>
      <c r="WLP66"/>
      <c r="WLQ66"/>
      <c r="WLR66"/>
      <c r="WLS66"/>
      <c r="WLT66"/>
      <c r="WLU66"/>
      <c r="WLV66"/>
      <c r="WLW66"/>
      <c r="WLX66"/>
      <c r="WLY66"/>
      <c r="WLZ66"/>
      <c r="WMA66"/>
      <c r="WMB66"/>
      <c r="WMC66"/>
      <c r="WMD66"/>
      <c r="WME66"/>
      <c r="WMF66"/>
      <c r="WMG66"/>
      <c r="WMH66"/>
      <c r="WMI66"/>
      <c r="WMJ66"/>
      <c r="WMK66"/>
      <c r="WML66"/>
      <c r="WMM66"/>
      <c r="WMN66"/>
      <c r="WMO66"/>
      <c r="WMP66"/>
      <c r="WMQ66"/>
      <c r="WMR66"/>
      <c r="WMS66"/>
      <c r="WMT66"/>
      <c r="WMU66"/>
      <c r="WMV66"/>
      <c r="WMW66"/>
      <c r="WMX66"/>
      <c r="WMY66"/>
      <c r="WMZ66"/>
      <c r="WNA66"/>
      <c r="WNB66"/>
      <c r="WNC66"/>
      <c r="WND66"/>
      <c r="WNE66"/>
      <c r="WNF66"/>
      <c r="WNG66"/>
      <c r="WNH66"/>
      <c r="WNI66"/>
      <c r="WNJ66"/>
      <c r="WNK66"/>
      <c r="WNL66"/>
      <c r="WNM66"/>
      <c r="WNN66"/>
      <c r="WNO66"/>
      <c r="WNP66"/>
      <c r="WNQ66"/>
      <c r="WNR66"/>
      <c r="WNS66"/>
      <c r="WNT66"/>
      <c r="WNU66"/>
      <c r="WNV66"/>
      <c r="WNW66"/>
      <c r="WNX66"/>
      <c r="WNY66"/>
      <c r="WNZ66"/>
      <c r="WOA66"/>
      <c r="WOB66"/>
      <c r="WOC66"/>
      <c r="WOD66"/>
      <c r="WOE66"/>
      <c r="WOF66"/>
      <c r="WOG66"/>
      <c r="WOH66"/>
      <c r="WOI66"/>
      <c r="WOJ66"/>
      <c r="WOK66"/>
      <c r="WOL66"/>
      <c r="WOM66"/>
      <c r="WON66"/>
      <c r="WOO66"/>
      <c r="WOP66"/>
      <c r="WOQ66"/>
      <c r="WOR66"/>
      <c r="WOS66"/>
      <c r="WOT66"/>
      <c r="WOU66"/>
      <c r="WOV66"/>
      <c r="WOW66"/>
      <c r="WOX66"/>
      <c r="WOY66"/>
      <c r="WOZ66"/>
      <c r="WPA66"/>
      <c r="WPB66"/>
      <c r="WPC66"/>
      <c r="WPD66"/>
      <c r="WPE66"/>
      <c r="WPF66"/>
      <c r="WPG66"/>
      <c r="WPH66"/>
      <c r="WPI66"/>
      <c r="WPJ66"/>
      <c r="WPK66"/>
      <c r="WPL66"/>
      <c r="WPM66"/>
      <c r="WPN66"/>
      <c r="WPO66"/>
      <c r="WPP66"/>
      <c r="WPQ66"/>
      <c r="WPR66"/>
      <c r="WPS66"/>
      <c r="WPT66"/>
      <c r="WPU66"/>
      <c r="WPV66"/>
      <c r="WPW66"/>
      <c r="WPX66"/>
      <c r="WPY66"/>
      <c r="WPZ66"/>
      <c r="WQA66"/>
      <c r="WQB66"/>
      <c r="WQC66"/>
      <c r="WQD66"/>
      <c r="WQE66"/>
      <c r="WQF66"/>
      <c r="WQG66"/>
      <c r="WQH66"/>
      <c r="WQI66"/>
      <c r="WQJ66"/>
      <c r="WQK66"/>
      <c r="WQL66"/>
      <c r="WQM66"/>
      <c r="WQN66"/>
      <c r="WQO66"/>
      <c r="WQP66"/>
      <c r="WQQ66"/>
      <c r="WQR66"/>
      <c r="WQS66"/>
      <c r="WQT66"/>
      <c r="WQU66"/>
      <c r="WQV66"/>
      <c r="WQW66"/>
      <c r="WQX66"/>
      <c r="WQY66"/>
      <c r="WQZ66"/>
      <c r="WRA66"/>
      <c r="WRB66"/>
      <c r="WRC66"/>
      <c r="WRD66"/>
      <c r="WRE66"/>
      <c r="WRF66"/>
      <c r="WRG66"/>
      <c r="WRH66"/>
      <c r="WRI66"/>
      <c r="WRJ66"/>
      <c r="WRK66"/>
      <c r="WRL66"/>
      <c r="WRM66"/>
      <c r="WRN66"/>
      <c r="WRO66"/>
      <c r="WRP66"/>
      <c r="WRQ66"/>
      <c r="WRR66"/>
      <c r="WRS66"/>
      <c r="WRT66"/>
      <c r="WRU66"/>
      <c r="WRV66"/>
      <c r="WRW66"/>
      <c r="WRX66"/>
      <c r="WRY66"/>
      <c r="WRZ66"/>
      <c r="WSA66"/>
      <c r="WSB66"/>
      <c r="WSC66"/>
      <c r="WSD66"/>
      <c r="WSE66"/>
      <c r="WSF66"/>
      <c r="WSG66"/>
      <c r="WSH66"/>
      <c r="WSI66"/>
      <c r="WSJ66"/>
      <c r="WSK66"/>
      <c r="WSL66"/>
      <c r="WSM66"/>
      <c r="WSN66"/>
      <c r="WSO66"/>
      <c r="WSP66"/>
      <c r="WSQ66"/>
      <c r="WSR66"/>
      <c r="WSS66"/>
      <c r="WST66"/>
      <c r="WSU66"/>
      <c r="WSV66"/>
      <c r="WSW66"/>
      <c r="WSX66"/>
      <c r="WSY66"/>
      <c r="WSZ66"/>
      <c r="WTA66"/>
      <c r="WTB66"/>
      <c r="WTC66"/>
      <c r="WTD66"/>
      <c r="WTE66"/>
      <c r="WTF66"/>
      <c r="WTG66"/>
      <c r="WTH66"/>
      <c r="WTI66"/>
      <c r="WTJ66"/>
      <c r="WTK66"/>
      <c r="WTL66"/>
      <c r="WTM66"/>
      <c r="WTN66"/>
      <c r="WTO66"/>
      <c r="WTP66"/>
      <c r="WTQ66"/>
      <c r="WTR66"/>
      <c r="WTS66"/>
      <c r="WTT66"/>
      <c r="WTU66"/>
      <c r="WTV66"/>
      <c r="WTW66"/>
      <c r="WTX66"/>
      <c r="WTY66"/>
      <c r="WTZ66"/>
      <c r="WUA66"/>
      <c r="WUB66"/>
      <c r="WUC66"/>
      <c r="WUD66"/>
      <c r="WUE66"/>
      <c r="WUF66"/>
      <c r="WUG66"/>
      <c r="WUH66"/>
      <c r="WUI66"/>
      <c r="WUJ66"/>
      <c r="WUK66"/>
      <c r="WUL66"/>
      <c r="WUM66"/>
      <c r="WUN66"/>
      <c r="WUO66"/>
      <c r="WUP66"/>
      <c r="WUQ66"/>
      <c r="WUR66"/>
      <c r="WUS66"/>
      <c r="WUT66"/>
      <c r="WUU66"/>
      <c r="WUV66"/>
      <c r="WUW66"/>
      <c r="WUX66"/>
      <c r="WUY66"/>
      <c r="WUZ66"/>
      <c r="WVA66"/>
      <c r="WVB66"/>
      <c r="WVC66"/>
      <c r="WVD66"/>
      <c r="WVE66"/>
      <c r="WVF66"/>
      <c r="WVG66"/>
      <c r="WVH66"/>
      <c r="WVI66"/>
      <c r="WVJ66"/>
      <c r="WVK66"/>
      <c r="WVL66"/>
      <c r="WVM66"/>
      <c r="WVN66"/>
      <c r="WVO66"/>
      <c r="WVP66"/>
      <c r="WVQ66"/>
      <c r="WVR66"/>
      <c r="WVS66"/>
      <c r="WVT66"/>
      <c r="WVU66"/>
      <c r="WVV66"/>
      <c r="WVW66"/>
      <c r="WVX66"/>
      <c r="WVY66"/>
      <c r="WVZ66"/>
      <c r="WWA66"/>
      <c r="WWB66"/>
      <c r="WWC66"/>
      <c r="WWD66"/>
      <c r="WWE66"/>
      <c r="WWF66"/>
      <c r="WWG66"/>
      <c r="WWH66"/>
      <c r="WWI66"/>
      <c r="WWJ66"/>
      <c r="WWK66"/>
      <c r="WWL66"/>
      <c r="WWM66"/>
      <c r="WWN66"/>
      <c r="WWO66"/>
      <c r="WWP66"/>
      <c r="WWQ66"/>
      <c r="WWR66"/>
      <c r="WWS66"/>
      <c r="WWT66"/>
      <c r="WWU66"/>
      <c r="WWV66"/>
      <c r="WWW66"/>
      <c r="WWX66"/>
      <c r="WWY66"/>
      <c r="WWZ66"/>
      <c r="WXA66"/>
      <c r="WXB66"/>
      <c r="WXC66"/>
      <c r="WXD66"/>
      <c r="WXE66"/>
      <c r="WXF66"/>
      <c r="WXG66"/>
      <c r="WXH66"/>
      <c r="WXI66"/>
      <c r="WXJ66"/>
      <c r="WXK66"/>
      <c r="WXL66"/>
      <c r="WXM66"/>
      <c r="WXN66"/>
      <c r="WXO66"/>
      <c r="WXP66"/>
      <c r="WXQ66"/>
      <c r="WXR66"/>
      <c r="WXS66"/>
      <c r="WXT66"/>
      <c r="WXU66"/>
      <c r="WXV66"/>
      <c r="WXW66"/>
      <c r="WXX66"/>
      <c r="WXY66"/>
      <c r="WXZ66"/>
      <c r="WYA66"/>
      <c r="WYB66"/>
      <c r="WYC66"/>
      <c r="WYD66"/>
      <c r="WYE66"/>
      <c r="WYF66"/>
      <c r="WYG66"/>
      <c r="WYH66"/>
      <c r="WYI66"/>
      <c r="WYJ66"/>
      <c r="WYK66"/>
      <c r="WYL66"/>
      <c r="WYM66"/>
      <c r="WYN66"/>
      <c r="WYO66"/>
      <c r="WYP66"/>
      <c r="WYQ66"/>
      <c r="WYR66"/>
      <c r="WYS66"/>
      <c r="WYT66"/>
      <c r="WYU66"/>
      <c r="WYV66"/>
      <c r="WYW66"/>
      <c r="WYX66"/>
      <c r="WYY66"/>
      <c r="WYZ66"/>
      <c r="WZA66"/>
      <c r="WZB66"/>
      <c r="WZC66"/>
      <c r="WZD66"/>
      <c r="WZE66"/>
      <c r="WZF66"/>
      <c r="WZG66"/>
      <c r="WZH66"/>
      <c r="WZI66"/>
      <c r="WZJ66"/>
      <c r="WZK66"/>
      <c r="WZL66"/>
      <c r="WZM66"/>
      <c r="WZN66"/>
      <c r="WZO66"/>
      <c r="WZP66"/>
      <c r="WZQ66"/>
      <c r="WZR66"/>
      <c r="WZS66"/>
      <c r="WZT66"/>
      <c r="WZU66"/>
      <c r="WZV66"/>
      <c r="WZW66"/>
      <c r="WZX66"/>
      <c r="WZY66"/>
      <c r="WZZ66"/>
      <c r="XAA66"/>
      <c r="XAB66"/>
      <c r="XAC66"/>
      <c r="XAD66"/>
      <c r="XAE66"/>
      <c r="XAF66"/>
      <c r="XAG66"/>
      <c r="XAH66"/>
      <c r="XAI66"/>
      <c r="XAJ66"/>
      <c r="XAK66"/>
      <c r="XAL66"/>
      <c r="XAM66"/>
      <c r="XAN66"/>
      <c r="XAO66"/>
      <c r="XAP66"/>
      <c r="XAQ66"/>
      <c r="XAR66"/>
      <c r="XAS66"/>
      <c r="XAT66"/>
      <c r="XAU66"/>
      <c r="XAV66"/>
      <c r="XAW66"/>
      <c r="XAX66"/>
      <c r="XAY66"/>
      <c r="XAZ66"/>
      <c r="XBA66"/>
      <c r="XBB66"/>
      <c r="XBC66"/>
      <c r="XBD66"/>
      <c r="XBE66"/>
      <c r="XBF66"/>
      <c r="XBG66"/>
      <c r="XBH66"/>
      <c r="XBI66"/>
      <c r="XBJ66"/>
      <c r="XBK66"/>
      <c r="XBL66"/>
      <c r="XBM66"/>
      <c r="XBN66"/>
      <c r="XBO66"/>
      <c r="XBP66"/>
      <c r="XBQ66"/>
      <c r="XBR66"/>
      <c r="XBS66"/>
      <c r="XBT66"/>
      <c r="XBU66"/>
      <c r="XBV66"/>
      <c r="XBW66"/>
      <c r="XBX66"/>
      <c r="XBY66"/>
      <c r="XBZ66"/>
      <c r="XCA66"/>
      <c r="XCB66"/>
      <c r="XCC66"/>
      <c r="XCD66"/>
      <c r="XCE66"/>
      <c r="XCF66"/>
      <c r="XCG66"/>
      <c r="XCH66"/>
      <c r="XCI66"/>
      <c r="XCJ66"/>
      <c r="XCK66"/>
      <c r="XCL66"/>
      <c r="XCM66"/>
      <c r="XCN66"/>
      <c r="XCO66"/>
      <c r="XCP66"/>
      <c r="XCQ66"/>
      <c r="XCR66"/>
      <c r="XCS66"/>
      <c r="XCT66"/>
      <c r="XCU66"/>
      <c r="XCV66"/>
      <c r="XCW66"/>
      <c r="XCX66"/>
      <c r="XCY66"/>
      <c r="XCZ66"/>
      <c r="XDA66"/>
      <c r="XDB66"/>
      <c r="XDC66"/>
      <c r="XDD66"/>
      <c r="XDE66"/>
      <c r="XDF66"/>
      <c r="XDG66"/>
      <c r="XDH66"/>
      <c r="XDI66"/>
      <c r="XDJ66"/>
      <c r="XDK66"/>
      <c r="XDL66"/>
      <c r="XDM66"/>
      <c r="XDN66"/>
      <c r="XDO66"/>
      <c r="XDP66"/>
      <c r="XDQ66"/>
      <c r="XDR66"/>
      <c r="XDS66"/>
      <c r="XDT66"/>
      <c r="XDU66"/>
      <c r="XDV66"/>
      <c r="XDW66"/>
      <c r="XDX66"/>
      <c r="XDY66"/>
      <c r="XDZ66"/>
      <c r="XEA66"/>
      <c r="XEB66"/>
      <c r="XEC66"/>
      <c r="XED66"/>
      <c r="XEE66"/>
      <c r="XEF66"/>
      <c r="XEG66"/>
      <c r="XEH66"/>
      <c r="XEI66"/>
      <c r="XEJ66"/>
      <c r="XEK66"/>
      <c r="XEL66"/>
      <c r="XEM66"/>
      <c r="XEN66"/>
      <c r="XEO66"/>
      <c r="XEP66"/>
      <c r="XEQ66"/>
      <c r="XER66"/>
      <c r="XES66"/>
      <c r="XET66"/>
      <c r="XEU66"/>
      <c r="XEV66"/>
      <c r="XEW66"/>
      <c r="XEX66"/>
      <c r="XEY66"/>
    </row>
    <row r="67" spans="1:16379">
      <c r="A67" s="6"/>
      <c r="B67" s="24"/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119"/>
      <c r="AZ67" s="119"/>
      <c r="BA67" s="119"/>
      <c r="BB67" s="119"/>
      <c r="BC67" s="119"/>
      <c r="BD67" s="119"/>
      <c r="BE67" s="119"/>
      <c r="BF67" s="119"/>
      <c r="BG67" s="119"/>
      <c r="BH67" s="25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96"/>
      <c r="BU67" s="96"/>
      <c r="BV67" s="96"/>
      <c r="BW67" s="96"/>
      <c r="BX67" s="96"/>
      <c r="BY67" s="96"/>
      <c r="CC67" s="96"/>
    </row>
    <row r="68" spans="1:16379" ht="21.75" customHeight="1">
      <c r="A68" s="6"/>
      <c r="B68" s="358" t="s">
        <v>152</v>
      </c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8"/>
      <c r="N68" s="358"/>
      <c r="O68" s="358"/>
      <c r="P68" s="358"/>
      <c r="Q68" s="358"/>
      <c r="R68" s="358"/>
      <c r="S68" s="358"/>
      <c r="T68" s="358"/>
      <c r="U68" s="358"/>
      <c r="V68" s="358"/>
      <c r="W68" s="358"/>
      <c r="X68" s="358"/>
      <c r="Y68" s="358"/>
      <c r="Z68" s="358"/>
      <c r="AA68" s="358"/>
      <c r="AB68" s="358"/>
      <c r="AC68" s="358"/>
      <c r="AD68" s="358"/>
      <c r="AE68" s="358"/>
      <c r="AF68" s="358"/>
      <c r="AG68" s="358"/>
      <c r="AH68" s="358"/>
      <c r="AI68" s="358"/>
      <c r="AJ68" s="358"/>
      <c r="AK68" s="29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96"/>
      <c r="BU68" s="96"/>
      <c r="BV68" s="96"/>
      <c r="BW68" s="96"/>
      <c r="BX68" s="96"/>
      <c r="BY68" s="96"/>
      <c r="CC68" s="96"/>
    </row>
    <row r="69" spans="1:16379" ht="12.75" customHeight="1">
      <c r="A69" s="6"/>
      <c r="B69" s="358" t="s">
        <v>264</v>
      </c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29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CC69" s="96"/>
    </row>
    <row r="70" spans="1:16379">
      <c r="B70" s="76" t="s">
        <v>265</v>
      </c>
      <c r="CC70" s="96"/>
    </row>
    <row r="71" spans="1:16379" hidden="1">
      <c r="BB71">
        <v>0</v>
      </c>
      <c r="CC71" s="96"/>
    </row>
    <row r="72" spans="1:16379" hidden="1">
      <c r="BB72">
        <v>0</v>
      </c>
      <c r="CC72" s="96"/>
    </row>
    <row r="73" spans="1:16379" ht="8.25" customHeight="1"/>
    <row r="74" spans="1:16379">
      <c r="B74" s="76" t="s">
        <v>266</v>
      </c>
    </row>
    <row r="75" spans="1:16379">
      <c r="B75" s="76" t="s">
        <v>311</v>
      </c>
    </row>
    <row r="76" spans="1:16379"/>
    <row r="77" spans="1:16379"/>
    <row r="78" spans="1:16379"/>
    <row r="79" spans="1:16379"/>
    <row r="80" spans="1:16379"/>
    <row r="81"/>
    <row r="82"/>
    <row r="83"/>
    <row r="84"/>
    <row r="85"/>
  </sheetData>
  <mergeCells count="4">
    <mergeCell ref="B3:B4"/>
    <mergeCell ref="B68:AJ68"/>
    <mergeCell ref="C3:T3"/>
    <mergeCell ref="B69:AJ6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CC83"/>
  <sheetViews>
    <sheetView showGridLines="0" topLeftCell="K1" zoomScaleNormal="100" workbookViewId="0">
      <selection activeCell="CC5" sqref="CC5"/>
    </sheetView>
  </sheetViews>
  <sheetFormatPr defaultColWidth="9" defaultRowHeight="13.8" zeroHeight="1" outlineLevelCol="1"/>
  <cols>
    <col min="1" max="1" width="3.19921875" hidden="1" customWidth="1"/>
    <col min="2" max="2" width="41.5" customWidth="1"/>
    <col min="3" max="10" width="9" hidden="1" customWidth="1" outlineLevel="1"/>
    <col min="11" max="11" width="9" customWidth="1" collapsed="1"/>
    <col min="12" max="20" width="9" customWidth="1"/>
    <col min="21" max="34" width="8.19921875" hidden="1" customWidth="1" outlineLevel="1"/>
    <col min="35" max="59" width="8" hidden="1" customWidth="1" outlineLevel="1"/>
    <col min="60" max="60" width="8.59765625" hidden="1" customWidth="1" outlineLevel="1"/>
    <col min="61" max="62" width="10.09765625" hidden="1" customWidth="1" outlineLevel="1"/>
    <col min="63" max="65" width="8" hidden="1" customWidth="1" outlineLevel="1"/>
    <col min="66" max="68" width="9" hidden="1" customWidth="1" outlineLevel="1"/>
    <col min="69" max="69" width="9" customWidth="1" collapsed="1"/>
    <col min="70" max="72" width="9" customWidth="1"/>
  </cols>
  <sheetData>
    <row r="1" spans="1:81" ht="57" customHeight="1">
      <c r="A1" s="6"/>
      <c r="B1" s="6"/>
      <c r="C1" s="30"/>
      <c r="D1" s="30"/>
      <c r="E1" s="30"/>
      <c r="F1" s="3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8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30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</row>
    <row r="3" spans="1:81" ht="24.75" customHeight="1">
      <c r="A3" s="6"/>
      <c r="B3" s="362" t="s">
        <v>45</v>
      </c>
      <c r="C3" s="113" t="s">
        <v>124</v>
      </c>
      <c r="D3" s="112"/>
      <c r="E3" s="112"/>
      <c r="F3" s="112"/>
      <c r="G3" s="112"/>
      <c r="H3" s="112"/>
      <c r="I3" s="112"/>
      <c r="J3" s="112"/>
      <c r="K3" s="112"/>
      <c r="L3" s="350" t="s">
        <v>124</v>
      </c>
      <c r="M3" s="350"/>
      <c r="N3" s="350"/>
      <c r="O3" s="174"/>
      <c r="P3" s="174"/>
      <c r="Q3" s="174"/>
      <c r="R3" s="174"/>
      <c r="S3" s="174"/>
      <c r="T3" s="175"/>
      <c r="U3" s="118" t="s">
        <v>47</v>
      </c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7"/>
      <c r="BA3" s="117"/>
      <c r="BB3" s="117"/>
      <c r="BC3" s="117"/>
      <c r="BD3" s="118" t="s">
        <v>47</v>
      </c>
      <c r="BE3" s="363" t="s">
        <v>47</v>
      </c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65"/>
      <c r="BS3" s="365"/>
      <c r="BT3" s="365"/>
      <c r="BU3" s="365"/>
      <c r="BV3" s="365"/>
      <c r="BW3" s="365"/>
      <c r="BX3" s="365"/>
      <c r="BY3" s="365"/>
      <c r="BZ3" s="365"/>
      <c r="CA3" s="322"/>
      <c r="CB3" s="318"/>
    </row>
    <row r="4" spans="1:81" ht="16.8">
      <c r="A4" s="6"/>
      <c r="B4" s="363"/>
      <c r="C4" s="121">
        <v>2007</v>
      </c>
      <c r="D4" s="117">
        <v>2008</v>
      </c>
      <c r="E4" s="117">
        <v>2009</v>
      </c>
      <c r="F4" s="117">
        <v>2010</v>
      </c>
      <c r="G4" s="117">
        <v>2011</v>
      </c>
      <c r="H4" s="117" t="s">
        <v>249</v>
      </c>
      <c r="I4" s="117" t="s">
        <v>250</v>
      </c>
      <c r="J4" s="117" t="s">
        <v>251</v>
      </c>
      <c r="K4" s="344" t="s">
        <v>252</v>
      </c>
      <c r="L4" s="344" t="s">
        <v>253</v>
      </c>
      <c r="M4" s="344">
        <v>2017</v>
      </c>
      <c r="N4" s="344">
        <v>2018</v>
      </c>
      <c r="O4" s="346" t="s">
        <v>278</v>
      </c>
      <c r="P4" s="309" t="s">
        <v>279</v>
      </c>
      <c r="Q4" s="299">
        <v>2021</v>
      </c>
      <c r="R4" s="323">
        <v>2022</v>
      </c>
      <c r="S4" s="335">
        <v>2023</v>
      </c>
      <c r="T4" s="336">
        <v>2024</v>
      </c>
      <c r="U4" s="117" t="s">
        <v>3</v>
      </c>
      <c r="V4" s="117" t="s">
        <v>4</v>
      </c>
      <c r="W4" s="117" t="s">
        <v>5</v>
      </c>
      <c r="X4" s="117" t="s">
        <v>6</v>
      </c>
      <c r="Y4" s="117" t="s">
        <v>7</v>
      </c>
      <c r="Z4" s="117" t="s">
        <v>8</v>
      </c>
      <c r="AA4" s="117" t="s">
        <v>9</v>
      </c>
      <c r="AB4" s="117" t="s">
        <v>10</v>
      </c>
      <c r="AC4" s="117" t="s">
        <v>11</v>
      </c>
      <c r="AD4" s="117" t="s">
        <v>12</v>
      </c>
      <c r="AE4" s="117" t="s">
        <v>13</v>
      </c>
      <c r="AF4" s="117" t="s">
        <v>14</v>
      </c>
      <c r="AG4" s="117" t="s">
        <v>15</v>
      </c>
      <c r="AH4" s="117" t="s">
        <v>16</v>
      </c>
      <c r="AI4" s="117" t="s">
        <v>17</v>
      </c>
      <c r="AJ4" s="117" t="s">
        <v>18</v>
      </c>
      <c r="AK4" s="117" t="s">
        <v>19</v>
      </c>
      <c r="AL4" s="117" t="s">
        <v>20</v>
      </c>
      <c r="AM4" s="117" t="s">
        <v>21</v>
      </c>
      <c r="AN4" s="117" t="s">
        <v>22</v>
      </c>
      <c r="AO4" s="117" t="s">
        <v>23</v>
      </c>
      <c r="AP4" s="117" t="s">
        <v>24</v>
      </c>
      <c r="AQ4" s="117" t="s">
        <v>25</v>
      </c>
      <c r="AR4" s="117" t="s">
        <v>123</v>
      </c>
      <c r="AS4" s="117" t="s">
        <v>153</v>
      </c>
      <c r="AT4" s="117" t="s">
        <v>154</v>
      </c>
      <c r="AU4" s="117" t="s">
        <v>155</v>
      </c>
      <c r="AV4" s="117" t="s">
        <v>156</v>
      </c>
      <c r="AW4" s="214" t="s">
        <v>159</v>
      </c>
      <c r="AX4" s="215" t="s">
        <v>160</v>
      </c>
      <c r="AY4" s="215" t="s">
        <v>161</v>
      </c>
      <c r="AZ4" s="215" t="s">
        <v>163</v>
      </c>
      <c r="BA4" s="215" t="s">
        <v>164</v>
      </c>
      <c r="BB4" s="215" t="s">
        <v>167</v>
      </c>
      <c r="BC4" s="215" t="s">
        <v>170</v>
      </c>
      <c r="BD4" s="215" t="s">
        <v>173</v>
      </c>
      <c r="BE4" s="214" t="s">
        <v>181</v>
      </c>
      <c r="BF4" s="215" t="s">
        <v>182</v>
      </c>
      <c r="BG4" s="215" t="s">
        <v>183</v>
      </c>
      <c r="BH4" s="223">
        <v>43830</v>
      </c>
      <c r="BI4" s="215" t="s">
        <v>280</v>
      </c>
      <c r="BJ4" s="215" t="s">
        <v>281</v>
      </c>
      <c r="BK4" s="215" t="s">
        <v>282</v>
      </c>
      <c r="BL4" s="215" t="s">
        <v>283</v>
      </c>
      <c r="BM4" s="215" t="s">
        <v>284</v>
      </c>
      <c r="BN4" s="223">
        <v>44377</v>
      </c>
      <c r="BO4" s="223">
        <v>44469</v>
      </c>
      <c r="BP4" s="223">
        <v>44561</v>
      </c>
      <c r="BQ4" s="223">
        <v>44651</v>
      </c>
      <c r="BR4" s="223">
        <v>44742</v>
      </c>
      <c r="BS4" s="223">
        <v>44834</v>
      </c>
      <c r="BT4" s="223">
        <v>44926</v>
      </c>
      <c r="BU4" s="223">
        <v>45016</v>
      </c>
      <c r="BV4" s="223">
        <v>45107</v>
      </c>
      <c r="BW4" s="223">
        <v>45199</v>
      </c>
      <c r="BX4" s="342">
        <v>45291</v>
      </c>
      <c r="BY4" s="342">
        <v>45382</v>
      </c>
      <c r="BZ4" s="342">
        <v>45473</v>
      </c>
      <c r="CA4" s="342">
        <v>45565</v>
      </c>
      <c r="CB4" s="342">
        <v>45657</v>
      </c>
    </row>
    <row r="5" spans="1:81">
      <c r="A5" s="6"/>
      <c r="B5" s="133" t="s">
        <v>48</v>
      </c>
      <c r="C5" s="134">
        <v>228827</v>
      </c>
      <c r="D5" s="134">
        <v>184742</v>
      </c>
      <c r="E5" s="134">
        <v>199498</v>
      </c>
      <c r="F5" s="134">
        <v>225629</v>
      </c>
      <c r="G5" s="134">
        <v>268797</v>
      </c>
      <c r="H5" s="134">
        <v>273825</v>
      </c>
      <c r="I5" s="134">
        <v>283762</v>
      </c>
      <c r="J5" s="134">
        <v>317561</v>
      </c>
      <c r="K5" s="14">
        <v>327890</v>
      </c>
      <c r="L5" s="14">
        <v>310862</v>
      </c>
      <c r="M5" s="14">
        <v>351956</v>
      </c>
      <c r="N5" s="14">
        <v>346781</v>
      </c>
      <c r="O5" s="219">
        <v>337441</v>
      </c>
      <c r="P5" s="219">
        <v>403959</v>
      </c>
      <c r="Q5" s="219">
        <v>407571</v>
      </c>
      <c r="R5" s="219">
        <v>389265</v>
      </c>
      <c r="S5" s="220">
        <v>444928</v>
      </c>
      <c r="T5" s="195">
        <v>464847</v>
      </c>
      <c r="U5" s="16">
        <v>53982</v>
      </c>
      <c r="V5" s="16">
        <v>57494</v>
      </c>
      <c r="W5" s="16">
        <v>53971</v>
      </c>
      <c r="X5" s="16">
        <v>60181</v>
      </c>
      <c r="Y5" s="16">
        <v>69164</v>
      </c>
      <c r="Z5" s="16">
        <v>68305</v>
      </c>
      <c r="AA5" s="16">
        <v>70421</v>
      </c>
      <c r="AB5" s="16">
        <v>60907</v>
      </c>
      <c r="AC5" s="16">
        <v>63938</v>
      </c>
      <c r="AD5" s="16">
        <v>70110</v>
      </c>
      <c r="AE5" s="16">
        <v>65663</v>
      </c>
      <c r="AF5" s="16">
        <v>74114</v>
      </c>
      <c r="AG5" s="16">
        <v>79358</v>
      </c>
      <c r="AH5" s="16">
        <v>64557</v>
      </c>
      <c r="AI5" s="16">
        <v>69000</v>
      </c>
      <c r="AJ5" s="16">
        <v>70847</v>
      </c>
      <c r="AK5" s="16">
        <v>86507</v>
      </c>
      <c r="AL5" s="16">
        <v>69255</v>
      </c>
      <c r="AM5" s="16">
        <v>77869</v>
      </c>
      <c r="AN5" s="16">
        <v>83930</v>
      </c>
      <c r="AO5" s="16">
        <v>88167</v>
      </c>
      <c r="AP5" s="16">
        <v>77171</v>
      </c>
      <c r="AQ5" s="16">
        <v>78733</v>
      </c>
      <c r="AR5" s="16">
        <v>83819</v>
      </c>
      <c r="AS5" s="16">
        <v>81031</v>
      </c>
      <c r="AT5" s="16">
        <v>74461</v>
      </c>
      <c r="AU5" s="16">
        <v>73658</v>
      </c>
      <c r="AV5" s="16">
        <v>81712</v>
      </c>
      <c r="AW5" s="16">
        <v>91034</v>
      </c>
      <c r="AX5" s="16">
        <v>87635</v>
      </c>
      <c r="AY5" s="16">
        <v>81119</v>
      </c>
      <c r="AZ5" s="16">
        <v>92169</v>
      </c>
      <c r="BA5" s="16">
        <v>85936</v>
      </c>
      <c r="BB5" s="16">
        <v>86647</v>
      </c>
      <c r="BC5" s="16">
        <v>85743</v>
      </c>
      <c r="BD5" s="16">
        <v>88455</v>
      </c>
      <c r="BE5" s="219">
        <v>84156</v>
      </c>
      <c r="BF5" s="219">
        <v>89139.938170000009</v>
      </c>
      <c r="BG5" s="219">
        <v>82517.061829999991</v>
      </c>
      <c r="BH5" s="219">
        <v>81628</v>
      </c>
      <c r="BI5" s="219">
        <v>97276</v>
      </c>
      <c r="BJ5" s="219">
        <v>101367.16856999998</v>
      </c>
      <c r="BK5" s="219">
        <v>88982.83143000002</v>
      </c>
      <c r="BL5" s="219">
        <v>116333</v>
      </c>
      <c r="BM5" s="219">
        <v>111540</v>
      </c>
      <c r="BN5" s="219">
        <v>97898</v>
      </c>
      <c r="BO5" s="219">
        <v>90623</v>
      </c>
      <c r="BP5" s="219">
        <v>107510</v>
      </c>
      <c r="BQ5" s="219">
        <v>110242</v>
      </c>
      <c r="BR5" s="219">
        <f>+BR6+BR20+BR36</f>
        <v>99072</v>
      </c>
      <c r="BS5" s="220">
        <f>+BS6+BS20+BS36</f>
        <v>88443</v>
      </c>
      <c r="BT5" s="219">
        <f>+BT6+BT20+BT36</f>
        <v>91508</v>
      </c>
      <c r="BU5" s="219">
        <v>112275</v>
      </c>
      <c r="BV5" s="219">
        <v>110664</v>
      </c>
      <c r="BW5" s="219">
        <v>106084</v>
      </c>
      <c r="BX5" s="220">
        <v>115905</v>
      </c>
      <c r="BY5" s="219">
        <v>118193</v>
      </c>
      <c r="BZ5" s="219">
        <v>120865</v>
      </c>
      <c r="CA5" s="219">
        <v>112084</v>
      </c>
      <c r="CB5" s="236">
        <v>113705</v>
      </c>
      <c r="CC5" s="96"/>
    </row>
    <row r="6" spans="1:81">
      <c r="A6" s="6"/>
      <c r="B6" s="135" t="s">
        <v>49</v>
      </c>
      <c r="C6" s="20">
        <v>225216</v>
      </c>
      <c r="D6" s="20">
        <v>181237</v>
      </c>
      <c r="E6" s="20">
        <v>196929</v>
      </c>
      <c r="F6" s="20">
        <v>221576</v>
      </c>
      <c r="G6" s="20">
        <v>262154</v>
      </c>
      <c r="H6" s="20">
        <v>208144</v>
      </c>
      <c r="I6" s="20">
        <v>205254</v>
      </c>
      <c r="J6" s="20">
        <v>199962</v>
      </c>
      <c r="K6" s="20">
        <v>199955</v>
      </c>
      <c r="L6" s="20">
        <v>183698</v>
      </c>
      <c r="M6" s="20">
        <v>208849</v>
      </c>
      <c r="N6" s="20">
        <v>191852</v>
      </c>
      <c r="O6" s="252">
        <v>186350</v>
      </c>
      <c r="P6" s="252">
        <v>256944</v>
      </c>
      <c r="Q6" s="252">
        <v>254688</v>
      </c>
      <c r="R6" s="252">
        <v>247748</v>
      </c>
      <c r="S6" s="220">
        <v>269520</v>
      </c>
      <c r="T6" s="195">
        <v>296052</v>
      </c>
      <c r="U6" s="20">
        <v>53540</v>
      </c>
      <c r="V6" s="20">
        <v>56812</v>
      </c>
      <c r="W6" s="20">
        <v>53246</v>
      </c>
      <c r="X6" s="20">
        <v>57979</v>
      </c>
      <c r="Y6" s="20">
        <v>68068</v>
      </c>
      <c r="Z6" s="20">
        <v>66340</v>
      </c>
      <c r="AA6" s="20">
        <v>68985</v>
      </c>
      <c r="AB6" s="20">
        <v>58762</v>
      </c>
      <c r="AC6" s="20">
        <v>56958</v>
      </c>
      <c r="AD6" s="20">
        <v>51341</v>
      </c>
      <c r="AE6" s="20">
        <v>49862</v>
      </c>
      <c r="AF6" s="20">
        <v>49983</v>
      </c>
      <c r="AG6" s="20">
        <v>52519</v>
      </c>
      <c r="AH6" s="20">
        <v>51701</v>
      </c>
      <c r="AI6" s="20">
        <v>49507</v>
      </c>
      <c r="AJ6" s="20">
        <v>51527</v>
      </c>
      <c r="AK6" s="20">
        <v>55952</v>
      </c>
      <c r="AL6" s="20">
        <v>48235</v>
      </c>
      <c r="AM6" s="20">
        <v>49303</v>
      </c>
      <c r="AN6" s="20">
        <v>46472</v>
      </c>
      <c r="AO6" s="20">
        <v>50242</v>
      </c>
      <c r="AP6" s="20">
        <v>49215</v>
      </c>
      <c r="AQ6" s="20">
        <v>51508</v>
      </c>
      <c r="AR6" s="20">
        <v>48990</v>
      </c>
      <c r="AS6" s="20">
        <v>44409</v>
      </c>
      <c r="AT6" s="20">
        <v>42891</v>
      </c>
      <c r="AU6" s="20">
        <v>46673</v>
      </c>
      <c r="AV6" s="20">
        <v>49725</v>
      </c>
      <c r="AW6" s="20">
        <v>55623</v>
      </c>
      <c r="AX6" s="20">
        <v>52500</v>
      </c>
      <c r="AY6" s="20">
        <v>48851</v>
      </c>
      <c r="AZ6" s="20">
        <v>51875</v>
      </c>
      <c r="BA6" s="20">
        <v>49572</v>
      </c>
      <c r="BB6" s="20">
        <v>47063</v>
      </c>
      <c r="BC6" s="20">
        <v>47134</v>
      </c>
      <c r="BD6" s="20">
        <v>48083</v>
      </c>
      <c r="BE6" s="252">
        <v>49486</v>
      </c>
      <c r="BF6" s="252">
        <v>45447.829870000001</v>
      </c>
      <c r="BG6" s="252">
        <v>46429.170129999999</v>
      </c>
      <c r="BH6" s="252">
        <v>44987</v>
      </c>
      <c r="BI6" s="252">
        <v>58956</v>
      </c>
      <c r="BJ6" s="252">
        <v>60908.125369999994</v>
      </c>
      <c r="BK6" s="252">
        <v>58265.874630000006</v>
      </c>
      <c r="BL6" s="252">
        <v>78814</v>
      </c>
      <c r="BM6" s="252">
        <v>72957</v>
      </c>
      <c r="BN6" s="252">
        <v>61007</v>
      </c>
      <c r="BO6" s="252">
        <v>54375</v>
      </c>
      <c r="BP6" s="252">
        <v>66349</v>
      </c>
      <c r="BQ6" s="252">
        <v>73741</v>
      </c>
      <c r="BR6" s="220">
        <f>+BR7+BR13+BR16</f>
        <v>58634</v>
      </c>
      <c r="BS6" s="220">
        <f>+BS7+BS13+BS16</f>
        <v>57960</v>
      </c>
      <c r="BT6" s="252">
        <f>+BT7+BT13+BT16</f>
        <v>57413</v>
      </c>
      <c r="BU6" s="220">
        <v>66484</v>
      </c>
      <c r="BV6" s="220">
        <v>65872</v>
      </c>
      <c r="BW6" s="220">
        <v>65741</v>
      </c>
      <c r="BX6" s="220">
        <v>71423</v>
      </c>
      <c r="BY6" s="220">
        <v>74227</v>
      </c>
      <c r="BZ6" s="220">
        <v>76940</v>
      </c>
      <c r="CA6" s="220">
        <v>71838</v>
      </c>
      <c r="CB6" s="195">
        <v>73047</v>
      </c>
      <c r="CC6" s="96"/>
    </row>
    <row r="7" spans="1:81">
      <c r="A7" s="6"/>
      <c r="B7" s="136" t="s">
        <v>50</v>
      </c>
      <c r="C7" s="20">
        <v>173579</v>
      </c>
      <c r="D7" s="20">
        <v>130143</v>
      </c>
      <c r="E7" s="20">
        <v>149155</v>
      </c>
      <c r="F7" s="20">
        <v>168783</v>
      </c>
      <c r="G7" s="20">
        <v>202199</v>
      </c>
      <c r="H7" s="20">
        <v>150112</v>
      </c>
      <c r="I7" s="20">
        <v>147899</v>
      </c>
      <c r="J7" s="20">
        <v>137795</v>
      </c>
      <c r="K7" s="20">
        <v>136948</v>
      </c>
      <c r="L7" s="20">
        <v>119079</v>
      </c>
      <c r="M7" s="20">
        <v>141336</v>
      </c>
      <c r="N7" s="20">
        <v>124280</v>
      </c>
      <c r="O7" s="36">
        <v>117455</v>
      </c>
      <c r="P7" s="36">
        <v>185272</v>
      </c>
      <c r="Q7" s="36">
        <v>177895</v>
      </c>
      <c r="R7" s="36">
        <v>167505</v>
      </c>
      <c r="S7" s="221">
        <v>164661</v>
      </c>
      <c r="T7" s="154">
        <v>184714</v>
      </c>
      <c r="U7" s="20">
        <v>41053</v>
      </c>
      <c r="V7" s="20">
        <v>43193</v>
      </c>
      <c r="W7" s="20">
        <v>40687</v>
      </c>
      <c r="X7" s="20">
        <v>43850</v>
      </c>
      <c r="Y7" s="20">
        <v>54558</v>
      </c>
      <c r="Z7" s="20">
        <v>50513</v>
      </c>
      <c r="AA7" s="20">
        <v>53389</v>
      </c>
      <c r="AB7" s="20">
        <v>43739</v>
      </c>
      <c r="AC7" s="20">
        <v>42237</v>
      </c>
      <c r="AD7" s="20">
        <v>36504</v>
      </c>
      <c r="AE7" s="20">
        <v>35837</v>
      </c>
      <c r="AF7" s="20">
        <v>35534</v>
      </c>
      <c r="AG7" s="20">
        <v>38182</v>
      </c>
      <c r="AH7" s="20">
        <v>37543</v>
      </c>
      <c r="AI7" s="20">
        <v>35732</v>
      </c>
      <c r="AJ7" s="20">
        <v>36441</v>
      </c>
      <c r="AK7" s="20">
        <v>39775</v>
      </c>
      <c r="AL7" s="20">
        <v>32547</v>
      </c>
      <c r="AM7" s="20">
        <v>34349</v>
      </c>
      <c r="AN7" s="20">
        <v>31124</v>
      </c>
      <c r="AO7" s="20">
        <v>34372</v>
      </c>
      <c r="AP7" s="20">
        <v>33142</v>
      </c>
      <c r="AQ7" s="20">
        <v>36221</v>
      </c>
      <c r="AR7" s="20">
        <v>33213</v>
      </c>
      <c r="AS7" s="20">
        <v>28330</v>
      </c>
      <c r="AT7" s="20">
        <v>26561</v>
      </c>
      <c r="AU7" s="20">
        <v>30941</v>
      </c>
      <c r="AV7" s="20">
        <v>33247</v>
      </c>
      <c r="AW7" s="20">
        <v>38846</v>
      </c>
      <c r="AX7" s="20">
        <v>35966</v>
      </c>
      <c r="AY7" s="20">
        <v>31903</v>
      </c>
      <c r="AZ7" s="20">
        <v>34621</v>
      </c>
      <c r="BA7" s="20">
        <v>32897</v>
      </c>
      <c r="BB7" s="20">
        <v>30103</v>
      </c>
      <c r="BC7" s="20">
        <v>30679</v>
      </c>
      <c r="BD7" s="20">
        <v>30601</v>
      </c>
      <c r="BE7" s="36">
        <v>32015</v>
      </c>
      <c r="BF7" s="36">
        <v>28429</v>
      </c>
      <c r="BG7" s="36">
        <v>29901</v>
      </c>
      <c r="BH7" s="36">
        <v>27110</v>
      </c>
      <c r="BI7" s="36">
        <v>41512</v>
      </c>
      <c r="BJ7" s="36">
        <v>44045</v>
      </c>
      <c r="BK7" s="36">
        <v>40873</v>
      </c>
      <c r="BL7" s="36">
        <v>58842</v>
      </c>
      <c r="BM7" s="36">
        <v>53163</v>
      </c>
      <c r="BN7" s="36">
        <v>41795</v>
      </c>
      <c r="BO7" s="36">
        <v>35529</v>
      </c>
      <c r="BP7" s="36">
        <v>47408</v>
      </c>
      <c r="BQ7" s="36">
        <v>53691</v>
      </c>
      <c r="BR7" s="221">
        <f>SUM(BR8:BR12)</f>
        <v>38405</v>
      </c>
      <c r="BS7" s="221">
        <f>SUM(BS8:BS12)</f>
        <v>38201</v>
      </c>
      <c r="BT7" s="36">
        <f>SUM(BT8:BT12)</f>
        <v>37208</v>
      </c>
      <c r="BU7" s="221">
        <v>40975</v>
      </c>
      <c r="BV7" s="221">
        <v>38697</v>
      </c>
      <c r="BW7" s="221">
        <v>40127</v>
      </c>
      <c r="BX7" s="221">
        <v>44862</v>
      </c>
      <c r="BY7" s="221">
        <v>47224</v>
      </c>
      <c r="BZ7" s="221">
        <v>48182</v>
      </c>
      <c r="CA7" s="221">
        <v>44594</v>
      </c>
      <c r="CB7" s="154">
        <v>44714</v>
      </c>
      <c r="CC7" s="96"/>
    </row>
    <row r="8" spans="1:81">
      <c r="A8" s="6"/>
      <c r="B8" s="137" t="s">
        <v>204</v>
      </c>
      <c r="C8" s="171">
        <v>0</v>
      </c>
      <c r="D8" s="20">
        <v>0</v>
      </c>
      <c r="E8" s="20">
        <v>0</v>
      </c>
      <c r="F8" s="20">
        <v>115439</v>
      </c>
      <c r="G8" s="20">
        <v>143092</v>
      </c>
      <c r="H8" s="20">
        <v>101166</v>
      </c>
      <c r="I8" s="20">
        <v>108424</v>
      </c>
      <c r="J8" s="20">
        <v>105295</v>
      </c>
      <c r="K8" s="20">
        <v>107941</v>
      </c>
      <c r="L8" s="20">
        <v>89520</v>
      </c>
      <c r="M8" s="20">
        <v>109564</v>
      </c>
      <c r="N8" s="20">
        <v>94082</v>
      </c>
      <c r="O8" s="36">
        <v>87449</v>
      </c>
      <c r="P8" s="36">
        <v>151042</v>
      </c>
      <c r="Q8" s="36">
        <v>143797</v>
      </c>
      <c r="R8" s="36">
        <v>123691</v>
      </c>
      <c r="S8" s="221">
        <v>119343</v>
      </c>
      <c r="T8" s="154">
        <v>137437</v>
      </c>
      <c r="U8" s="20">
        <v>26848</v>
      </c>
      <c r="V8" s="20">
        <v>28672</v>
      </c>
      <c r="W8" s="20">
        <v>28271</v>
      </c>
      <c r="X8" s="20">
        <v>31648</v>
      </c>
      <c r="Y8" s="20">
        <v>39931</v>
      </c>
      <c r="Z8" s="20">
        <v>37550</v>
      </c>
      <c r="AA8" s="20">
        <v>36573</v>
      </c>
      <c r="AB8" s="20">
        <v>29037</v>
      </c>
      <c r="AC8" s="20">
        <v>29376</v>
      </c>
      <c r="AD8" s="20">
        <v>23462</v>
      </c>
      <c r="AE8" s="20">
        <v>23738</v>
      </c>
      <c r="AF8" s="20">
        <v>24590</v>
      </c>
      <c r="AG8" s="20">
        <v>27843</v>
      </c>
      <c r="AH8" s="20">
        <v>26946</v>
      </c>
      <c r="AI8" s="20">
        <v>26094</v>
      </c>
      <c r="AJ8" s="20">
        <v>27541</v>
      </c>
      <c r="AK8" s="20">
        <v>29772</v>
      </c>
      <c r="AL8" s="20">
        <v>24491</v>
      </c>
      <c r="AM8" s="20">
        <v>26997</v>
      </c>
      <c r="AN8" s="20">
        <v>24035</v>
      </c>
      <c r="AO8" s="20">
        <v>26900</v>
      </c>
      <c r="AP8" s="20">
        <v>26114</v>
      </c>
      <c r="AQ8" s="20">
        <v>29020</v>
      </c>
      <c r="AR8" s="20">
        <v>25907</v>
      </c>
      <c r="AS8" s="20">
        <v>20955</v>
      </c>
      <c r="AT8" s="20">
        <v>19234</v>
      </c>
      <c r="AU8" s="20">
        <v>23756</v>
      </c>
      <c r="AV8" s="20">
        <v>25575</v>
      </c>
      <c r="AW8" s="20">
        <v>30194</v>
      </c>
      <c r="AX8" s="20">
        <v>27791</v>
      </c>
      <c r="AY8" s="20">
        <v>24391</v>
      </c>
      <c r="AZ8" s="20">
        <v>27188</v>
      </c>
      <c r="BA8" s="20">
        <v>24890</v>
      </c>
      <c r="BB8" s="20">
        <v>22910</v>
      </c>
      <c r="BC8" s="20">
        <v>23772</v>
      </c>
      <c r="BD8" s="20">
        <v>22510</v>
      </c>
      <c r="BE8" s="36">
        <v>24124</v>
      </c>
      <c r="BF8" s="36">
        <v>20893</v>
      </c>
      <c r="BG8" s="36">
        <v>22015</v>
      </c>
      <c r="BH8" s="36">
        <v>20417</v>
      </c>
      <c r="BI8" s="36">
        <v>31952</v>
      </c>
      <c r="BJ8" s="36">
        <v>35530</v>
      </c>
      <c r="BK8" s="36">
        <v>33431</v>
      </c>
      <c r="BL8" s="36">
        <v>50129</v>
      </c>
      <c r="BM8" s="36">
        <v>44623</v>
      </c>
      <c r="BN8" s="36">
        <v>33960</v>
      </c>
      <c r="BO8" s="36">
        <v>27975</v>
      </c>
      <c r="BP8" s="36">
        <v>37239</v>
      </c>
      <c r="BQ8" s="36">
        <v>42293</v>
      </c>
      <c r="BR8" s="221">
        <v>28021</v>
      </c>
      <c r="BS8" s="221">
        <v>26426</v>
      </c>
      <c r="BT8" s="36">
        <v>26951</v>
      </c>
      <c r="BU8" s="221">
        <v>29860</v>
      </c>
      <c r="BV8" s="221">
        <v>27601</v>
      </c>
      <c r="BW8" s="221">
        <v>28984</v>
      </c>
      <c r="BX8" s="221">
        <v>32898</v>
      </c>
      <c r="BY8" s="221">
        <v>34796</v>
      </c>
      <c r="BZ8" s="221">
        <v>36223</v>
      </c>
      <c r="CA8" s="221">
        <v>32754</v>
      </c>
      <c r="CB8" s="154">
        <v>33664</v>
      </c>
      <c r="CC8" s="96"/>
    </row>
    <row r="9" spans="1:81">
      <c r="A9" s="6"/>
      <c r="B9" s="137" t="s">
        <v>205</v>
      </c>
      <c r="C9" s="171">
        <v>0</v>
      </c>
      <c r="D9" s="20">
        <v>0</v>
      </c>
      <c r="E9" s="20">
        <v>0</v>
      </c>
      <c r="F9" s="20">
        <v>40080</v>
      </c>
      <c r="G9" s="20">
        <v>40223</v>
      </c>
      <c r="H9" s="20">
        <v>26944</v>
      </c>
      <c r="I9" s="20">
        <v>21207</v>
      </c>
      <c r="J9" s="20">
        <v>14821</v>
      </c>
      <c r="K9" s="20">
        <v>11578</v>
      </c>
      <c r="L9" s="20">
        <v>12202</v>
      </c>
      <c r="M9" s="20">
        <v>11888</v>
      </c>
      <c r="N9" s="20">
        <v>12068</v>
      </c>
      <c r="O9" s="36">
        <v>10611</v>
      </c>
      <c r="P9" s="36">
        <v>15376</v>
      </c>
      <c r="Q9" s="36">
        <v>13737</v>
      </c>
      <c r="R9" s="36">
        <v>21317</v>
      </c>
      <c r="S9" s="221">
        <v>19575</v>
      </c>
      <c r="T9" s="154">
        <v>18484</v>
      </c>
      <c r="U9" s="20">
        <v>11123</v>
      </c>
      <c r="V9" s="20">
        <v>11235</v>
      </c>
      <c r="W9" s="20">
        <v>8996</v>
      </c>
      <c r="X9" s="20">
        <v>8726</v>
      </c>
      <c r="Y9" s="20">
        <v>10308</v>
      </c>
      <c r="Z9" s="20">
        <v>8309</v>
      </c>
      <c r="AA9" s="20">
        <v>11938</v>
      </c>
      <c r="AB9" s="20">
        <v>9669</v>
      </c>
      <c r="AC9" s="20">
        <v>7255</v>
      </c>
      <c r="AD9" s="20">
        <v>7703</v>
      </c>
      <c r="AE9" s="20">
        <v>6278</v>
      </c>
      <c r="AF9" s="20">
        <v>5708</v>
      </c>
      <c r="AG9" s="20">
        <v>5343</v>
      </c>
      <c r="AH9" s="20">
        <v>5624</v>
      </c>
      <c r="AI9" s="20">
        <v>5451</v>
      </c>
      <c r="AJ9" s="20">
        <v>4789</v>
      </c>
      <c r="AK9" s="20">
        <v>5515</v>
      </c>
      <c r="AL9" s="20">
        <v>3717</v>
      </c>
      <c r="AM9" s="20">
        <v>2795</v>
      </c>
      <c r="AN9" s="20">
        <v>2794</v>
      </c>
      <c r="AO9" s="20">
        <v>2820</v>
      </c>
      <c r="AP9" s="20">
        <v>2645</v>
      </c>
      <c r="AQ9" s="20">
        <v>3134</v>
      </c>
      <c r="AR9" s="20">
        <v>2979</v>
      </c>
      <c r="AS9" s="20">
        <v>3142</v>
      </c>
      <c r="AT9" s="20">
        <v>3040</v>
      </c>
      <c r="AU9" s="20">
        <v>2825</v>
      </c>
      <c r="AV9" s="20">
        <v>3195</v>
      </c>
      <c r="AW9" s="20">
        <v>3421</v>
      </c>
      <c r="AX9" s="20">
        <v>3168</v>
      </c>
      <c r="AY9" s="20">
        <v>2627</v>
      </c>
      <c r="AZ9" s="20">
        <v>2672</v>
      </c>
      <c r="BA9" s="20">
        <v>3231</v>
      </c>
      <c r="BB9" s="20">
        <v>2996</v>
      </c>
      <c r="BC9" s="20">
        <v>2626</v>
      </c>
      <c r="BD9" s="20">
        <v>3215</v>
      </c>
      <c r="BE9" s="36">
        <v>2679</v>
      </c>
      <c r="BF9" s="36">
        <v>2448</v>
      </c>
      <c r="BG9" s="36">
        <v>2902</v>
      </c>
      <c r="BH9" s="36">
        <v>2582</v>
      </c>
      <c r="BI9" s="36">
        <v>4504</v>
      </c>
      <c r="BJ9" s="36">
        <v>3781</v>
      </c>
      <c r="BK9" s="36">
        <v>3037</v>
      </c>
      <c r="BL9" s="36">
        <v>4054</v>
      </c>
      <c r="BM9" s="36">
        <v>3812</v>
      </c>
      <c r="BN9" s="36">
        <v>3353</v>
      </c>
      <c r="BO9" s="36">
        <v>2906</v>
      </c>
      <c r="BP9" s="36">
        <v>3666</v>
      </c>
      <c r="BQ9" s="36">
        <v>5342</v>
      </c>
      <c r="BR9" s="221">
        <v>4444</v>
      </c>
      <c r="BS9" s="221">
        <v>6026</v>
      </c>
      <c r="BT9" s="36">
        <v>5505</v>
      </c>
      <c r="BU9" s="221">
        <v>5218</v>
      </c>
      <c r="BV9" s="221">
        <v>4802</v>
      </c>
      <c r="BW9" s="221">
        <v>4376</v>
      </c>
      <c r="BX9" s="221">
        <v>5179</v>
      </c>
      <c r="BY9" s="221">
        <v>5188</v>
      </c>
      <c r="BZ9" s="221">
        <v>4685</v>
      </c>
      <c r="CA9" s="221">
        <v>4544</v>
      </c>
      <c r="CB9" s="154">
        <v>4067</v>
      </c>
      <c r="CC9" s="96"/>
    </row>
    <row r="10" spans="1:81">
      <c r="A10" s="6"/>
      <c r="B10" s="137" t="s">
        <v>56</v>
      </c>
      <c r="C10" s="171">
        <v>0</v>
      </c>
      <c r="D10" s="20">
        <v>0</v>
      </c>
      <c r="E10" s="20">
        <v>0</v>
      </c>
      <c r="F10" s="20">
        <v>4497</v>
      </c>
      <c r="G10" s="20">
        <v>5134</v>
      </c>
      <c r="H10" s="20">
        <v>6873</v>
      </c>
      <c r="I10" s="20">
        <v>5743</v>
      </c>
      <c r="J10" s="20">
        <v>5795</v>
      </c>
      <c r="K10" s="20">
        <v>6383</v>
      </c>
      <c r="L10" s="20">
        <v>6836</v>
      </c>
      <c r="M10" s="20">
        <v>7498</v>
      </c>
      <c r="N10" s="20">
        <v>7396</v>
      </c>
      <c r="O10" s="36">
        <v>8834</v>
      </c>
      <c r="P10" s="36">
        <v>7488</v>
      </c>
      <c r="Q10" s="36">
        <v>8353</v>
      </c>
      <c r="R10" s="36">
        <v>9974</v>
      </c>
      <c r="S10" s="221">
        <v>11635</v>
      </c>
      <c r="T10" s="154">
        <v>13421</v>
      </c>
      <c r="U10" s="20">
        <v>1009</v>
      </c>
      <c r="V10" s="20">
        <v>1242</v>
      </c>
      <c r="W10" s="20">
        <v>1101</v>
      </c>
      <c r="X10" s="20">
        <v>1146</v>
      </c>
      <c r="Y10" s="20">
        <v>1118</v>
      </c>
      <c r="Z10" s="20">
        <v>1210</v>
      </c>
      <c r="AA10" s="20">
        <v>1289</v>
      </c>
      <c r="AB10" s="20">
        <v>1516</v>
      </c>
      <c r="AC10" s="20">
        <v>1773</v>
      </c>
      <c r="AD10" s="20">
        <v>1730</v>
      </c>
      <c r="AE10" s="20">
        <v>1654</v>
      </c>
      <c r="AF10" s="20">
        <v>1716</v>
      </c>
      <c r="AG10" s="20">
        <v>1517</v>
      </c>
      <c r="AH10" s="20">
        <v>1440</v>
      </c>
      <c r="AI10" s="20">
        <v>1375</v>
      </c>
      <c r="AJ10" s="20">
        <v>1412</v>
      </c>
      <c r="AK10" s="20">
        <v>1435</v>
      </c>
      <c r="AL10" s="20">
        <v>1411</v>
      </c>
      <c r="AM10" s="20">
        <v>1464</v>
      </c>
      <c r="AN10" s="20">
        <v>1485</v>
      </c>
      <c r="AO10" s="20">
        <v>1559</v>
      </c>
      <c r="AP10" s="20">
        <v>1584</v>
      </c>
      <c r="AQ10" s="20">
        <v>1559</v>
      </c>
      <c r="AR10" s="20">
        <v>1682</v>
      </c>
      <c r="AS10" s="20">
        <v>1594</v>
      </c>
      <c r="AT10" s="20">
        <v>1736</v>
      </c>
      <c r="AU10" s="20">
        <v>1743</v>
      </c>
      <c r="AV10" s="20">
        <v>1763</v>
      </c>
      <c r="AW10" s="20">
        <v>1921</v>
      </c>
      <c r="AX10" s="20">
        <v>1914</v>
      </c>
      <c r="AY10" s="20">
        <v>1814</v>
      </c>
      <c r="AZ10" s="20">
        <v>1849</v>
      </c>
      <c r="BA10" s="20">
        <v>1914</v>
      </c>
      <c r="BB10" s="20">
        <v>1730</v>
      </c>
      <c r="BC10" s="20">
        <v>1805</v>
      </c>
      <c r="BD10" s="20">
        <v>1947</v>
      </c>
      <c r="BE10" s="36">
        <v>2537</v>
      </c>
      <c r="BF10" s="36">
        <v>2611</v>
      </c>
      <c r="BG10" s="36">
        <v>2373</v>
      </c>
      <c r="BH10" s="36">
        <v>1313</v>
      </c>
      <c r="BI10" s="36">
        <v>1893</v>
      </c>
      <c r="BJ10" s="36">
        <v>1955</v>
      </c>
      <c r="BK10" s="36">
        <v>1811</v>
      </c>
      <c r="BL10" s="36">
        <v>1829</v>
      </c>
      <c r="BM10" s="36">
        <v>1474</v>
      </c>
      <c r="BN10" s="36">
        <v>1490</v>
      </c>
      <c r="BO10" s="36">
        <v>1628</v>
      </c>
      <c r="BP10" s="36">
        <v>3761</v>
      </c>
      <c r="BQ10" s="36">
        <v>2342</v>
      </c>
      <c r="BR10" s="221">
        <v>2516</v>
      </c>
      <c r="BS10" s="221">
        <v>2507</v>
      </c>
      <c r="BT10" s="36">
        <v>2609</v>
      </c>
      <c r="BU10" s="221">
        <v>2754</v>
      </c>
      <c r="BV10" s="221">
        <v>2700</v>
      </c>
      <c r="BW10" s="221">
        <v>3046</v>
      </c>
      <c r="BX10" s="221">
        <v>3135</v>
      </c>
      <c r="BY10" s="221">
        <v>3441</v>
      </c>
      <c r="BZ10" s="221">
        <v>3429</v>
      </c>
      <c r="CA10" s="221">
        <v>3288</v>
      </c>
      <c r="CB10" s="154">
        <v>3263</v>
      </c>
      <c r="CC10" s="96"/>
    </row>
    <row r="11" spans="1:81">
      <c r="A11" s="6"/>
      <c r="B11" s="137" t="s">
        <v>206</v>
      </c>
      <c r="C11" s="171">
        <v>0</v>
      </c>
      <c r="D11" s="20">
        <v>0</v>
      </c>
      <c r="E11" s="20">
        <v>0</v>
      </c>
      <c r="F11" s="20">
        <v>8582</v>
      </c>
      <c r="G11" s="20">
        <v>13451</v>
      </c>
      <c r="H11" s="20">
        <v>14960</v>
      </c>
      <c r="I11" s="20">
        <v>12339</v>
      </c>
      <c r="J11" s="20">
        <v>11621</v>
      </c>
      <c r="K11" s="20">
        <v>10669</v>
      </c>
      <c r="L11" s="20">
        <v>10111</v>
      </c>
      <c r="M11" s="20">
        <v>11958</v>
      </c>
      <c r="N11" s="20">
        <v>10354</v>
      </c>
      <c r="O11" s="36">
        <v>10061</v>
      </c>
      <c r="P11" s="36">
        <v>10150</v>
      </c>
      <c r="Q11" s="36">
        <v>10745</v>
      </c>
      <c r="R11" s="36">
        <v>11070</v>
      </c>
      <c r="S11" s="221">
        <v>13404</v>
      </c>
      <c r="T11" s="154">
        <v>14617</v>
      </c>
      <c r="U11" s="20">
        <v>2038</v>
      </c>
      <c r="V11" s="20">
        <v>2003</v>
      </c>
      <c r="W11" s="20">
        <v>2275</v>
      </c>
      <c r="X11" s="20">
        <v>2265</v>
      </c>
      <c r="Y11" s="20">
        <v>3125</v>
      </c>
      <c r="Z11" s="20">
        <v>3375</v>
      </c>
      <c r="AA11" s="20">
        <v>3503</v>
      </c>
      <c r="AB11" s="20">
        <v>3449</v>
      </c>
      <c r="AC11" s="20">
        <v>3777</v>
      </c>
      <c r="AD11" s="20">
        <v>3566</v>
      </c>
      <c r="AE11" s="20">
        <v>4132</v>
      </c>
      <c r="AF11" s="20">
        <v>3485</v>
      </c>
      <c r="AG11" s="20">
        <v>3437</v>
      </c>
      <c r="AH11" s="20">
        <v>3486</v>
      </c>
      <c r="AI11" s="20">
        <v>2764</v>
      </c>
      <c r="AJ11" s="20">
        <v>2652</v>
      </c>
      <c r="AK11" s="20">
        <v>2985</v>
      </c>
      <c r="AL11" s="20">
        <v>2869</v>
      </c>
      <c r="AM11" s="20">
        <v>3021</v>
      </c>
      <c r="AN11" s="20">
        <v>2746</v>
      </c>
      <c r="AO11" s="20">
        <v>2995</v>
      </c>
      <c r="AP11" s="20">
        <v>2695</v>
      </c>
      <c r="AQ11" s="20">
        <v>2419</v>
      </c>
      <c r="AR11" s="20">
        <v>2560</v>
      </c>
      <c r="AS11" s="20">
        <v>2534</v>
      </c>
      <c r="AT11" s="20">
        <v>2454</v>
      </c>
      <c r="AU11" s="20">
        <v>2524</v>
      </c>
      <c r="AV11" s="20">
        <v>2599</v>
      </c>
      <c r="AW11" s="20">
        <v>3198</v>
      </c>
      <c r="AX11" s="20">
        <v>2994</v>
      </c>
      <c r="AY11" s="20">
        <v>2965</v>
      </c>
      <c r="AZ11" s="20">
        <v>2801</v>
      </c>
      <c r="BA11" s="20">
        <v>2750</v>
      </c>
      <c r="BB11" s="20">
        <v>2390</v>
      </c>
      <c r="BC11" s="20">
        <v>2395</v>
      </c>
      <c r="BD11" s="20">
        <v>2819</v>
      </c>
      <c r="BE11" s="36">
        <v>2576</v>
      </c>
      <c r="BF11" s="36">
        <v>2370</v>
      </c>
      <c r="BG11" s="36">
        <v>2466</v>
      </c>
      <c r="BH11" s="36">
        <v>2649</v>
      </c>
      <c r="BI11" s="36">
        <v>2819</v>
      </c>
      <c r="BJ11" s="36">
        <v>2443</v>
      </c>
      <c r="BK11" s="36">
        <v>2343</v>
      </c>
      <c r="BL11" s="36">
        <v>2545</v>
      </c>
      <c r="BM11" s="36">
        <v>2901</v>
      </c>
      <c r="BN11" s="36">
        <v>2703</v>
      </c>
      <c r="BO11" s="36">
        <v>2722</v>
      </c>
      <c r="BP11" s="36">
        <v>2419</v>
      </c>
      <c r="BQ11" s="36">
        <v>2909</v>
      </c>
      <c r="BR11" s="221">
        <v>2873</v>
      </c>
      <c r="BS11" s="221">
        <v>2694</v>
      </c>
      <c r="BT11" s="36">
        <v>2594</v>
      </c>
      <c r="BU11" s="221">
        <v>2934</v>
      </c>
      <c r="BV11" s="221">
        <v>3449</v>
      </c>
      <c r="BW11" s="221">
        <v>3534</v>
      </c>
      <c r="BX11" s="221">
        <v>3487</v>
      </c>
      <c r="BY11" s="221">
        <v>3646</v>
      </c>
      <c r="BZ11" s="221">
        <v>3655</v>
      </c>
      <c r="CA11" s="221">
        <v>3796</v>
      </c>
      <c r="CB11" s="154">
        <v>3520</v>
      </c>
      <c r="CC11" s="96"/>
    </row>
    <row r="12" spans="1:81">
      <c r="A12" s="6"/>
      <c r="B12" s="137" t="s">
        <v>207</v>
      </c>
      <c r="C12" s="171">
        <v>0</v>
      </c>
      <c r="D12" s="20">
        <v>0</v>
      </c>
      <c r="E12" s="20">
        <v>0</v>
      </c>
      <c r="F12" s="20">
        <v>185</v>
      </c>
      <c r="G12" s="20">
        <v>300</v>
      </c>
      <c r="H12" s="20">
        <v>168</v>
      </c>
      <c r="I12" s="20">
        <v>186</v>
      </c>
      <c r="J12" s="20">
        <v>263</v>
      </c>
      <c r="K12" s="20">
        <v>376</v>
      </c>
      <c r="L12" s="20">
        <v>410</v>
      </c>
      <c r="M12" s="20">
        <v>428</v>
      </c>
      <c r="N12" s="20">
        <v>380</v>
      </c>
      <c r="O12" s="36">
        <v>500</v>
      </c>
      <c r="P12" s="36">
        <v>1216</v>
      </c>
      <c r="Q12" s="36">
        <v>1263</v>
      </c>
      <c r="R12" s="36">
        <v>1453</v>
      </c>
      <c r="S12" s="221">
        <v>704</v>
      </c>
      <c r="T12" s="154">
        <v>755</v>
      </c>
      <c r="U12" s="20">
        <v>35</v>
      </c>
      <c r="V12" s="20">
        <v>42</v>
      </c>
      <c r="W12" s="20">
        <v>43</v>
      </c>
      <c r="X12" s="20">
        <v>65</v>
      </c>
      <c r="Y12" s="20">
        <v>76</v>
      </c>
      <c r="Z12" s="20">
        <v>70</v>
      </c>
      <c r="AA12" s="20">
        <v>86</v>
      </c>
      <c r="AB12" s="20">
        <v>68</v>
      </c>
      <c r="AC12" s="20">
        <v>56</v>
      </c>
      <c r="AD12" s="20">
        <v>43</v>
      </c>
      <c r="AE12" s="20">
        <v>35</v>
      </c>
      <c r="AF12" s="20">
        <v>34</v>
      </c>
      <c r="AG12" s="20">
        <v>43</v>
      </c>
      <c r="AH12" s="20">
        <v>47</v>
      </c>
      <c r="AI12" s="20">
        <v>49</v>
      </c>
      <c r="AJ12" s="20">
        <v>47</v>
      </c>
      <c r="AK12" s="20">
        <v>68</v>
      </c>
      <c r="AL12" s="20">
        <v>59</v>
      </c>
      <c r="AM12" s="20">
        <v>72</v>
      </c>
      <c r="AN12" s="20">
        <v>64</v>
      </c>
      <c r="AO12" s="20">
        <v>98</v>
      </c>
      <c r="AP12" s="20">
        <v>105</v>
      </c>
      <c r="AQ12" s="20">
        <v>89</v>
      </c>
      <c r="AR12" s="20">
        <v>85</v>
      </c>
      <c r="AS12" s="20">
        <v>105</v>
      </c>
      <c r="AT12" s="20">
        <v>97</v>
      </c>
      <c r="AU12" s="20">
        <v>93</v>
      </c>
      <c r="AV12" s="20">
        <v>115</v>
      </c>
      <c r="AW12" s="20">
        <v>112</v>
      </c>
      <c r="AX12" s="20">
        <v>99</v>
      </c>
      <c r="AY12" s="20">
        <v>106</v>
      </c>
      <c r="AZ12" s="20">
        <v>111</v>
      </c>
      <c r="BA12" s="20">
        <v>112</v>
      </c>
      <c r="BB12" s="20">
        <v>77</v>
      </c>
      <c r="BC12" s="20">
        <v>81</v>
      </c>
      <c r="BD12" s="20">
        <v>110</v>
      </c>
      <c r="BE12" s="36">
        <v>99</v>
      </c>
      <c r="BF12" s="36">
        <v>107</v>
      </c>
      <c r="BG12" s="36">
        <v>145</v>
      </c>
      <c r="BH12" s="36">
        <v>149</v>
      </c>
      <c r="BI12" s="36">
        <v>344</v>
      </c>
      <c r="BJ12" s="36">
        <v>336</v>
      </c>
      <c r="BK12" s="36">
        <v>251</v>
      </c>
      <c r="BL12" s="36">
        <v>285</v>
      </c>
      <c r="BM12" s="36">
        <v>353</v>
      </c>
      <c r="BN12" s="36">
        <v>289</v>
      </c>
      <c r="BO12" s="36">
        <v>298</v>
      </c>
      <c r="BP12" s="36">
        <v>323</v>
      </c>
      <c r="BQ12" s="36">
        <v>805</v>
      </c>
      <c r="BR12" s="221">
        <v>551</v>
      </c>
      <c r="BS12" s="221">
        <v>548</v>
      </c>
      <c r="BT12" s="36">
        <v>-451</v>
      </c>
      <c r="BU12" s="221">
        <v>209</v>
      </c>
      <c r="BV12" s="221">
        <v>145</v>
      </c>
      <c r="BW12" s="221">
        <v>187</v>
      </c>
      <c r="BX12" s="221">
        <v>163</v>
      </c>
      <c r="BY12" s="221">
        <v>153</v>
      </c>
      <c r="BZ12" s="221">
        <v>190</v>
      </c>
      <c r="CA12" s="221">
        <v>212</v>
      </c>
      <c r="CB12" s="154">
        <v>200</v>
      </c>
      <c r="CC12" s="96"/>
    </row>
    <row r="13" spans="1:81">
      <c r="A13" s="6"/>
      <c r="B13" s="136" t="s">
        <v>51</v>
      </c>
      <c r="C13" s="20">
        <v>23825</v>
      </c>
      <c r="D13" s="20">
        <v>20550</v>
      </c>
      <c r="E13" s="20">
        <v>14883</v>
      </c>
      <c r="F13" s="20">
        <v>20224</v>
      </c>
      <c r="G13" s="20">
        <v>23386</v>
      </c>
      <c r="H13" s="20">
        <v>21539</v>
      </c>
      <c r="I13" s="20">
        <v>22289</v>
      </c>
      <c r="J13" s="20">
        <v>23960</v>
      </c>
      <c r="K13" s="20">
        <v>24497</v>
      </c>
      <c r="L13" s="20">
        <v>23930</v>
      </c>
      <c r="M13" s="20">
        <v>24968</v>
      </c>
      <c r="N13" s="20">
        <v>22805</v>
      </c>
      <c r="O13" s="36">
        <v>20989</v>
      </c>
      <c r="P13" s="36">
        <v>20255</v>
      </c>
      <c r="Q13" s="36">
        <v>21553</v>
      </c>
      <c r="R13" s="36">
        <v>22989</v>
      </c>
      <c r="S13" s="221">
        <v>22864</v>
      </c>
      <c r="T13" s="154">
        <v>25007</v>
      </c>
      <c r="U13" s="20">
        <v>4589</v>
      </c>
      <c r="V13" s="20">
        <v>5536</v>
      </c>
      <c r="W13" s="20">
        <v>4591</v>
      </c>
      <c r="X13" s="20">
        <v>5508</v>
      </c>
      <c r="Y13" s="20">
        <v>5296</v>
      </c>
      <c r="Z13" s="20">
        <v>6478</v>
      </c>
      <c r="AA13" s="20">
        <v>6052</v>
      </c>
      <c r="AB13" s="20">
        <v>5561</v>
      </c>
      <c r="AC13" s="20">
        <v>5289</v>
      </c>
      <c r="AD13" s="20">
        <v>5541</v>
      </c>
      <c r="AE13" s="20">
        <v>5193</v>
      </c>
      <c r="AF13" s="20">
        <v>5516</v>
      </c>
      <c r="AG13" s="20">
        <v>5737</v>
      </c>
      <c r="AH13" s="20">
        <v>5588</v>
      </c>
      <c r="AI13" s="20">
        <v>5248</v>
      </c>
      <c r="AJ13" s="20">
        <v>5716</v>
      </c>
      <c r="AK13" s="20">
        <v>6336</v>
      </c>
      <c r="AL13" s="20">
        <v>6124</v>
      </c>
      <c r="AM13" s="20">
        <v>5684</v>
      </c>
      <c r="AN13" s="20">
        <v>5816</v>
      </c>
      <c r="AO13" s="20">
        <v>6237</v>
      </c>
      <c r="AP13" s="20">
        <v>6536</v>
      </c>
      <c r="AQ13" s="20">
        <v>5683</v>
      </c>
      <c r="AR13" s="20">
        <v>6040</v>
      </c>
      <c r="AS13" s="20">
        <v>5871</v>
      </c>
      <c r="AT13" s="20">
        <v>6129</v>
      </c>
      <c r="AU13" s="20">
        <v>5790</v>
      </c>
      <c r="AV13" s="20">
        <v>6140</v>
      </c>
      <c r="AW13" s="20">
        <v>6347</v>
      </c>
      <c r="AX13" s="20">
        <v>6065</v>
      </c>
      <c r="AY13" s="20">
        <v>6278</v>
      </c>
      <c r="AZ13" s="20">
        <v>6278</v>
      </c>
      <c r="BA13" s="20">
        <v>5924</v>
      </c>
      <c r="BB13" s="20">
        <v>5835</v>
      </c>
      <c r="BC13" s="20">
        <v>5385</v>
      </c>
      <c r="BD13" s="20">
        <v>5661</v>
      </c>
      <c r="BE13" s="36">
        <v>5271</v>
      </c>
      <c r="BF13" s="36">
        <v>5062.7749800000001</v>
      </c>
      <c r="BG13" s="36">
        <v>5013.2250199999999</v>
      </c>
      <c r="BH13" s="36">
        <v>5642</v>
      </c>
      <c r="BI13" s="36">
        <v>5608</v>
      </c>
      <c r="BJ13" s="36">
        <v>3986.7749800000001</v>
      </c>
      <c r="BK13" s="36">
        <v>4510.2250199999999</v>
      </c>
      <c r="BL13" s="36">
        <v>6150</v>
      </c>
      <c r="BM13" s="36">
        <v>6481</v>
      </c>
      <c r="BN13" s="36">
        <v>5255</v>
      </c>
      <c r="BO13" s="36">
        <v>5482</v>
      </c>
      <c r="BP13" s="36">
        <v>4335</v>
      </c>
      <c r="BQ13" s="36">
        <v>6344</v>
      </c>
      <c r="BR13" s="221">
        <f>+BR14+BR15</f>
        <v>5588</v>
      </c>
      <c r="BS13" s="221">
        <f>+BS14+BS15</f>
        <v>5480</v>
      </c>
      <c r="BT13" s="36">
        <f>+BT14+BT15</f>
        <v>5577</v>
      </c>
      <c r="BU13" s="221">
        <v>6068</v>
      </c>
      <c r="BV13" s="221">
        <v>5774</v>
      </c>
      <c r="BW13" s="221">
        <v>5468</v>
      </c>
      <c r="BX13" s="221">
        <v>5554</v>
      </c>
      <c r="BY13" s="221">
        <v>6721</v>
      </c>
      <c r="BZ13" s="221">
        <v>6173</v>
      </c>
      <c r="CA13" s="221">
        <v>5950</v>
      </c>
      <c r="CB13" s="154">
        <v>6163</v>
      </c>
      <c r="CC13" s="96"/>
    </row>
    <row r="14" spans="1:81">
      <c r="A14" s="6"/>
      <c r="B14" s="137" t="s">
        <v>208</v>
      </c>
      <c r="C14" s="171">
        <v>0</v>
      </c>
      <c r="D14" s="20">
        <v>0</v>
      </c>
      <c r="E14" s="20">
        <v>0</v>
      </c>
      <c r="F14" s="20">
        <v>14580</v>
      </c>
      <c r="G14" s="20">
        <v>16753</v>
      </c>
      <c r="H14" s="20">
        <v>16520</v>
      </c>
      <c r="I14" s="20">
        <v>17184</v>
      </c>
      <c r="J14" s="20">
        <v>19049</v>
      </c>
      <c r="K14" s="20">
        <v>19229</v>
      </c>
      <c r="L14" s="20">
        <v>19918</v>
      </c>
      <c r="M14" s="20">
        <v>20013</v>
      </c>
      <c r="N14" s="20">
        <v>19732</v>
      </c>
      <c r="O14" s="36">
        <v>17458</v>
      </c>
      <c r="P14" s="36">
        <v>16916</v>
      </c>
      <c r="Q14" s="36">
        <v>17165</v>
      </c>
      <c r="R14" s="36">
        <v>19272</v>
      </c>
      <c r="S14" s="221">
        <v>18772</v>
      </c>
      <c r="T14" s="154">
        <v>20568</v>
      </c>
      <c r="U14" s="20">
        <v>3599</v>
      </c>
      <c r="V14" s="20">
        <v>3643</v>
      </c>
      <c r="W14" s="20">
        <v>3634</v>
      </c>
      <c r="X14" s="20">
        <v>3704</v>
      </c>
      <c r="Y14" s="20">
        <v>4068</v>
      </c>
      <c r="Z14" s="20">
        <v>4192</v>
      </c>
      <c r="AA14" s="20">
        <v>4237</v>
      </c>
      <c r="AB14" s="20">
        <v>4255</v>
      </c>
      <c r="AC14" s="20">
        <v>4240</v>
      </c>
      <c r="AD14" s="20">
        <v>4123</v>
      </c>
      <c r="AE14" s="20">
        <v>4062</v>
      </c>
      <c r="AF14" s="20">
        <v>4095</v>
      </c>
      <c r="AG14" s="20">
        <v>4330</v>
      </c>
      <c r="AH14" s="20">
        <v>4376</v>
      </c>
      <c r="AI14" s="20">
        <v>4269</v>
      </c>
      <c r="AJ14" s="20">
        <v>4209</v>
      </c>
      <c r="AK14" s="20">
        <v>4870</v>
      </c>
      <c r="AL14" s="20">
        <v>4767</v>
      </c>
      <c r="AM14" s="20">
        <v>4693</v>
      </c>
      <c r="AN14" s="20">
        <v>4719</v>
      </c>
      <c r="AO14" s="20">
        <v>5051</v>
      </c>
      <c r="AP14" s="20">
        <v>4885</v>
      </c>
      <c r="AQ14" s="20">
        <v>4551</v>
      </c>
      <c r="AR14" s="20">
        <v>4742</v>
      </c>
      <c r="AS14" s="20">
        <v>5087</v>
      </c>
      <c r="AT14" s="20">
        <v>4966</v>
      </c>
      <c r="AU14" s="20">
        <v>4941</v>
      </c>
      <c r="AV14" s="20">
        <v>4924</v>
      </c>
      <c r="AW14" s="20">
        <v>5188</v>
      </c>
      <c r="AX14" s="20">
        <v>4913</v>
      </c>
      <c r="AY14" s="20">
        <v>4929</v>
      </c>
      <c r="AZ14" s="20">
        <v>4982</v>
      </c>
      <c r="BA14" s="20">
        <v>5091</v>
      </c>
      <c r="BB14" s="20">
        <v>5020</v>
      </c>
      <c r="BC14" s="20">
        <v>4796</v>
      </c>
      <c r="BD14" s="20">
        <v>4825</v>
      </c>
      <c r="BE14" s="36">
        <v>4602</v>
      </c>
      <c r="BF14" s="36">
        <v>4329.7749800000001</v>
      </c>
      <c r="BG14" s="36">
        <v>4236.2250199999999</v>
      </c>
      <c r="BH14" s="36">
        <v>4290</v>
      </c>
      <c r="BI14" s="36">
        <v>4549</v>
      </c>
      <c r="BJ14" s="36">
        <v>4096.7749800000001</v>
      </c>
      <c r="BK14" s="36">
        <v>4103.2250199999999</v>
      </c>
      <c r="BL14" s="36">
        <v>4167</v>
      </c>
      <c r="BM14" s="36">
        <v>4593</v>
      </c>
      <c r="BN14" s="36">
        <v>4135</v>
      </c>
      <c r="BO14" s="36">
        <v>4211</v>
      </c>
      <c r="BP14" s="36">
        <v>4226</v>
      </c>
      <c r="BQ14" s="36">
        <v>5257</v>
      </c>
      <c r="BR14" s="221">
        <v>4655</v>
      </c>
      <c r="BS14" s="221">
        <v>4671</v>
      </c>
      <c r="BT14" s="36">
        <v>4689</v>
      </c>
      <c r="BU14" s="221">
        <v>5128</v>
      </c>
      <c r="BV14" s="221">
        <v>4622</v>
      </c>
      <c r="BW14" s="221">
        <v>4491</v>
      </c>
      <c r="BX14" s="221">
        <v>4531</v>
      </c>
      <c r="BY14" s="221">
        <v>5586</v>
      </c>
      <c r="BZ14" s="221">
        <v>5062</v>
      </c>
      <c r="CA14" s="221">
        <v>4918</v>
      </c>
      <c r="CB14" s="154">
        <v>5002</v>
      </c>
      <c r="CC14" s="96"/>
    </row>
    <row r="15" spans="1:81">
      <c r="A15" s="6"/>
      <c r="B15" s="137" t="s">
        <v>209</v>
      </c>
      <c r="C15" s="171">
        <v>0</v>
      </c>
      <c r="D15" s="20">
        <v>0</v>
      </c>
      <c r="E15" s="20">
        <v>0</v>
      </c>
      <c r="F15" s="20">
        <v>5645</v>
      </c>
      <c r="G15" s="20">
        <v>6632</v>
      </c>
      <c r="H15" s="20">
        <v>5019</v>
      </c>
      <c r="I15" s="20">
        <v>5105</v>
      </c>
      <c r="J15" s="20">
        <v>4911</v>
      </c>
      <c r="K15" s="20">
        <v>5268</v>
      </c>
      <c r="L15" s="20">
        <v>4012</v>
      </c>
      <c r="M15" s="20">
        <v>4955</v>
      </c>
      <c r="N15" s="20">
        <v>3073</v>
      </c>
      <c r="O15" s="36">
        <v>3531</v>
      </c>
      <c r="P15" s="36">
        <v>3339</v>
      </c>
      <c r="Q15" s="36">
        <v>4388</v>
      </c>
      <c r="R15" s="36">
        <v>3717</v>
      </c>
      <c r="S15" s="221">
        <v>4092</v>
      </c>
      <c r="T15" s="154">
        <v>4439</v>
      </c>
      <c r="U15" s="20">
        <v>990</v>
      </c>
      <c r="V15" s="20">
        <v>1893</v>
      </c>
      <c r="W15" s="20">
        <v>958</v>
      </c>
      <c r="X15" s="20">
        <v>1804</v>
      </c>
      <c r="Y15" s="20">
        <v>1228</v>
      </c>
      <c r="Z15" s="20">
        <v>2285</v>
      </c>
      <c r="AA15" s="20">
        <v>1814</v>
      </c>
      <c r="AB15" s="20">
        <v>1305</v>
      </c>
      <c r="AC15" s="20">
        <v>1049</v>
      </c>
      <c r="AD15" s="20">
        <v>1418</v>
      </c>
      <c r="AE15" s="20">
        <v>1131</v>
      </c>
      <c r="AF15" s="20">
        <v>1421</v>
      </c>
      <c r="AG15" s="20">
        <v>1408</v>
      </c>
      <c r="AH15" s="20">
        <v>1212</v>
      </c>
      <c r="AI15" s="20">
        <v>979</v>
      </c>
      <c r="AJ15" s="20">
        <v>1507</v>
      </c>
      <c r="AK15" s="20">
        <v>1466</v>
      </c>
      <c r="AL15" s="20">
        <v>1357</v>
      </c>
      <c r="AM15" s="20">
        <v>991</v>
      </c>
      <c r="AN15" s="20">
        <v>1097</v>
      </c>
      <c r="AO15" s="20">
        <v>1186</v>
      </c>
      <c r="AP15" s="20">
        <v>1651</v>
      </c>
      <c r="AQ15" s="20">
        <v>1132</v>
      </c>
      <c r="AR15" s="20">
        <v>1299</v>
      </c>
      <c r="AS15" s="20">
        <v>784</v>
      </c>
      <c r="AT15" s="20">
        <v>1163</v>
      </c>
      <c r="AU15" s="20">
        <v>849</v>
      </c>
      <c r="AV15" s="20">
        <v>1216</v>
      </c>
      <c r="AW15" s="20">
        <v>1159</v>
      </c>
      <c r="AX15" s="20">
        <v>1152</v>
      </c>
      <c r="AY15" s="20">
        <v>1348</v>
      </c>
      <c r="AZ15" s="20">
        <v>1296</v>
      </c>
      <c r="BA15" s="20">
        <v>833</v>
      </c>
      <c r="BB15" s="20">
        <v>815</v>
      </c>
      <c r="BC15" s="20">
        <v>589</v>
      </c>
      <c r="BD15" s="20">
        <v>836</v>
      </c>
      <c r="BE15" s="36">
        <v>669</v>
      </c>
      <c r="BF15" s="36">
        <v>733</v>
      </c>
      <c r="BG15" s="36">
        <v>777</v>
      </c>
      <c r="BH15" s="36">
        <v>1352</v>
      </c>
      <c r="BI15" s="36">
        <v>1059</v>
      </c>
      <c r="BJ15" s="36">
        <v>-110</v>
      </c>
      <c r="BK15" s="36">
        <v>407</v>
      </c>
      <c r="BL15" s="36">
        <v>1983</v>
      </c>
      <c r="BM15" s="36">
        <v>1888</v>
      </c>
      <c r="BN15" s="36">
        <v>1120</v>
      </c>
      <c r="BO15" s="36">
        <v>1271</v>
      </c>
      <c r="BP15" s="36">
        <v>109</v>
      </c>
      <c r="BQ15" s="36">
        <v>1087</v>
      </c>
      <c r="BR15" s="221">
        <v>933</v>
      </c>
      <c r="BS15" s="221">
        <v>809</v>
      </c>
      <c r="BT15" s="36">
        <v>888</v>
      </c>
      <c r="BU15" s="221">
        <v>940</v>
      </c>
      <c r="BV15" s="221">
        <v>1152</v>
      </c>
      <c r="BW15" s="221">
        <v>977</v>
      </c>
      <c r="BX15" s="221">
        <v>1023</v>
      </c>
      <c r="BY15" s="221">
        <v>1135</v>
      </c>
      <c r="BZ15" s="221">
        <v>1111</v>
      </c>
      <c r="CA15" s="221">
        <v>1032</v>
      </c>
      <c r="CB15" s="154">
        <v>1161</v>
      </c>
      <c r="CC15" s="96"/>
    </row>
    <row r="16" spans="1:81" ht="20.25" customHeight="1">
      <c r="A16" s="6"/>
      <c r="B16" s="161" t="s">
        <v>210</v>
      </c>
      <c r="C16" s="172"/>
      <c r="D16" s="20">
        <v>30544</v>
      </c>
      <c r="E16" s="20">
        <v>32891</v>
      </c>
      <c r="F16" s="20">
        <v>32569</v>
      </c>
      <c r="G16" s="20">
        <v>36569</v>
      </c>
      <c r="H16" s="20">
        <v>36493</v>
      </c>
      <c r="I16" s="20">
        <v>35066</v>
      </c>
      <c r="J16" s="20">
        <v>38207</v>
      </c>
      <c r="K16" s="20">
        <v>38510</v>
      </c>
      <c r="L16" s="20">
        <v>40689</v>
      </c>
      <c r="M16" s="20">
        <v>42545</v>
      </c>
      <c r="N16" s="20">
        <v>44767</v>
      </c>
      <c r="O16" s="36">
        <v>47906</v>
      </c>
      <c r="P16" s="36">
        <v>51417</v>
      </c>
      <c r="Q16" s="36">
        <v>55240</v>
      </c>
      <c r="R16" s="36">
        <v>57254</v>
      </c>
      <c r="S16" s="221">
        <v>58523</v>
      </c>
      <c r="T16" s="154">
        <v>65210</v>
      </c>
      <c r="U16" s="20">
        <v>7898</v>
      </c>
      <c r="V16" s="20">
        <v>8082</v>
      </c>
      <c r="W16" s="20">
        <v>7968</v>
      </c>
      <c r="X16" s="20">
        <v>8621</v>
      </c>
      <c r="Y16" s="20">
        <v>8214</v>
      </c>
      <c r="Z16" s="20">
        <v>9349</v>
      </c>
      <c r="AA16" s="20">
        <v>9544</v>
      </c>
      <c r="AB16" s="20">
        <v>9462</v>
      </c>
      <c r="AC16" s="20">
        <v>9432</v>
      </c>
      <c r="AD16" s="20">
        <v>9296</v>
      </c>
      <c r="AE16" s="20">
        <v>8832</v>
      </c>
      <c r="AF16" s="20">
        <v>8933</v>
      </c>
      <c r="AG16" s="20">
        <v>8599</v>
      </c>
      <c r="AH16" s="20">
        <v>8570</v>
      </c>
      <c r="AI16" s="20">
        <v>8527</v>
      </c>
      <c r="AJ16" s="20">
        <v>9370</v>
      </c>
      <c r="AK16" s="20">
        <v>9841</v>
      </c>
      <c r="AL16" s="20">
        <v>9564</v>
      </c>
      <c r="AM16" s="20">
        <v>9270</v>
      </c>
      <c r="AN16" s="20">
        <v>9532</v>
      </c>
      <c r="AO16" s="20">
        <v>9633</v>
      </c>
      <c r="AP16" s="20">
        <v>9536</v>
      </c>
      <c r="AQ16" s="20">
        <v>9604</v>
      </c>
      <c r="AR16" s="20">
        <v>9737</v>
      </c>
      <c r="AS16" s="20">
        <v>10208</v>
      </c>
      <c r="AT16" s="20">
        <v>10201</v>
      </c>
      <c r="AU16" s="20">
        <v>9942</v>
      </c>
      <c r="AV16" s="20">
        <v>10338</v>
      </c>
      <c r="AW16" s="20">
        <v>10430</v>
      </c>
      <c r="AX16" s="20">
        <v>10469</v>
      </c>
      <c r="AY16" s="20">
        <v>10670</v>
      </c>
      <c r="AZ16" s="20">
        <v>10976</v>
      </c>
      <c r="BA16" s="20">
        <v>10750</v>
      </c>
      <c r="BB16" s="20">
        <v>11126</v>
      </c>
      <c r="BC16" s="20">
        <v>11070</v>
      </c>
      <c r="BD16" s="20">
        <v>11821</v>
      </c>
      <c r="BE16" s="36">
        <v>12200</v>
      </c>
      <c r="BF16" s="36">
        <v>11956.054889999999</v>
      </c>
      <c r="BG16" s="36">
        <v>11514.945110000001</v>
      </c>
      <c r="BH16" s="36">
        <v>12235</v>
      </c>
      <c r="BI16" s="36">
        <v>11836</v>
      </c>
      <c r="BJ16" s="36">
        <v>12876.35039</v>
      </c>
      <c r="BK16" s="36">
        <v>12882.64961</v>
      </c>
      <c r="BL16" s="36">
        <v>13822</v>
      </c>
      <c r="BM16" s="36">
        <v>13313</v>
      </c>
      <c r="BN16" s="36">
        <v>13957</v>
      </c>
      <c r="BO16" s="36">
        <v>13364</v>
      </c>
      <c r="BP16" s="36">
        <v>14606</v>
      </c>
      <c r="BQ16" s="36">
        <v>13706</v>
      </c>
      <c r="BR16" s="221">
        <v>14641</v>
      </c>
      <c r="BS16" s="221">
        <v>14279</v>
      </c>
      <c r="BT16" s="36">
        <v>14628</v>
      </c>
      <c r="BU16" s="221">
        <v>14396</v>
      </c>
      <c r="BV16" s="221">
        <v>15192</v>
      </c>
      <c r="BW16" s="221">
        <v>14193</v>
      </c>
      <c r="BX16" s="221">
        <v>14742</v>
      </c>
      <c r="BY16" s="221">
        <v>15366</v>
      </c>
      <c r="BZ16" s="221">
        <v>17075</v>
      </c>
      <c r="CA16" s="221">
        <v>16252</v>
      </c>
      <c r="CB16" s="154">
        <v>16517</v>
      </c>
      <c r="CC16" s="96"/>
    </row>
    <row r="17" spans="1:81" ht="20.25" customHeight="1">
      <c r="A17" s="6"/>
      <c r="B17" s="351" t="s">
        <v>321</v>
      </c>
      <c r="C17" s="306"/>
      <c r="D17" s="20"/>
      <c r="E17" s="20"/>
      <c r="F17" s="20"/>
      <c r="G17" s="20"/>
      <c r="H17" s="20"/>
      <c r="I17" s="20"/>
      <c r="J17" s="20"/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221">
        <v>23472</v>
      </c>
      <c r="T17" s="291">
        <v>21121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36">
        <v>0</v>
      </c>
      <c r="BF17" s="221">
        <v>0</v>
      </c>
      <c r="BG17" s="221">
        <v>0</v>
      </c>
      <c r="BH17" s="221">
        <v>0</v>
      </c>
      <c r="BI17" s="221">
        <v>0</v>
      </c>
      <c r="BJ17" s="221">
        <v>0</v>
      </c>
      <c r="BK17" s="221">
        <v>0</v>
      </c>
      <c r="BL17" s="221">
        <v>0</v>
      </c>
      <c r="BM17" s="221">
        <v>0</v>
      </c>
      <c r="BN17" s="221">
        <v>0</v>
      </c>
      <c r="BO17" s="221">
        <v>0</v>
      </c>
      <c r="BP17" s="221">
        <v>0</v>
      </c>
      <c r="BQ17" s="221">
        <v>0</v>
      </c>
      <c r="BR17" s="221">
        <v>0</v>
      </c>
      <c r="BS17" s="221">
        <v>0</v>
      </c>
      <c r="BT17" s="36">
        <v>0</v>
      </c>
      <c r="BU17" s="221">
        <v>5045</v>
      </c>
      <c r="BV17" s="221">
        <v>6209</v>
      </c>
      <c r="BW17" s="221">
        <v>5953</v>
      </c>
      <c r="BX17" s="221">
        <v>6265</v>
      </c>
      <c r="BY17" s="221">
        <v>4916</v>
      </c>
      <c r="BZ17" s="221">
        <v>5510</v>
      </c>
      <c r="CA17" s="221">
        <v>5042</v>
      </c>
      <c r="CB17" s="154">
        <v>5653</v>
      </c>
      <c r="CC17" s="96"/>
    </row>
    <row r="18" spans="1:81" ht="20.25" customHeight="1">
      <c r="A18" s="6"/>
      <c r="B18" s="352" t="s">
        <v>322</v>
      </c>
      <c r="C18" s="306"/>
      <c r="D18" s="20"/>
      <c r="E18" s="20"/>
      <c r="F18" s="20"/>
      <c r="G18" s="20"/>
      <c r="H18" s="20"/>
      <c r="I18" s="20"/>
      <c r="J18" s="20"/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221">
        <v>3588</v>
      </c>
      <c r="T18" s="154">
        <v>3969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36">
        <v>0</v>
      </c>
      <c r="BF18" s="221">
        <v>0</v>
      </c>
      <c r="BG18" s="221">
        <v>0</v>
      </c>
      <c r="BH18" s="221">
        <v>0</v>
      </c>
      <c r="BI18" s="221">
        <v>0</v>
      </c>
      <c r="BJ18" s="221">
        <v>0</v>
      </c>
      <c r="BK18" s="221">
        <v>0</v>
      </c>
      <c r="BL18" s="221">
        <v>0</v>
      </c>
      <c r="BM18" s="221">
        <v>0</v>
      </c>
      <c r="BN18" s="221">
        <v>0</v>
      </c>
      <c r="BO18" s="221">
        <v>0</v>
      </c>
      <c r="BP18" s="221">
        <v>0</v>
      </c>
      <c r="BQ18" s="221">
        <v>0</v>
      </c>
      <c r="BR18" s="221">
        <v>0</v>
      </c>
      <c r="BS18" s="221">
        <v>0</v>
      </c>
      <c r="BT18" s="36">
        <v>0</v>
      </c>
      <c r="BU18" s="221">
        <v>864</v>
      </c>
      <c r="BV18" s="221">
        <v>1009</v>
      </c>
      <c r="BW18" s="221">
        <v>922</v>
      </c>
      <c r="BX18" s="221">
        <v>793</v>
      </c>
      <c r="BY18" s="221">
        <v>931</v>
      </c>
      <c r="BZ18" s="221">
        <v>1010</v>
      </c>
      <c r="CA18" s="221">
        <v>952</v>
      </c>
      <c r="CB18" s="154">
        <v>1076</v>
      </c>
      <c r="CC18" s="96"/>
    </row>
    <row r="19" spans="1:81" ht="20.25" customHeight="1">
      <c r="A19" s="6"/>
      <c r="B19" s="352" t="s">
        <v>323</v>
      </c>
      <c r="C19" s="306"/>
      <c r="D19" s="20"/>
      <c r="E19" s="20"/>
      <c r="F19" s="20"/>
      <c r="G19" s="20"/>
      <c r="H19" s="20"/>
      <c r="I19" s="20"/>
      <c r="J19" s="20"/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221">
        <v>19884</v>
      </c>
      <c r="T19" s="154">
        <v>17152</v>
      </c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36">
        <v>0</v>
      </c>
      <c r="BF19" s="221">
        <v>0</v>
      </c>
      <c r="BG19" s="221">
        <v>0</v>
      </c>
      <c r="BH19" s="221">
        <v>0</v>
      </c>
      <c r="BI19" s="221">
        <v>0</v>
      </c>
      <c r="BJ19" s="221">
        <v>0</v>
      </c>
      <c r="BK19" s="221">
        <v>0</v>
      </c>
      <c r="BL19" s="221">
        <v>0</v>
      </c>
      <c r="BM19" s="221">
        <v>0</v>
      </c>
      <c r="BN19" s="221">
        <v>0</v>
      </c>
      <c r="BO19" s="221">
        <v>0</v>
      </c>
      <c r="BP19" s="221">
        <v>0</v>
      </c>
      <c r="BQ19" s="221">
        <v>0</v>
      </c>
      <c r="BR19" s="221">
        <v>0</v>
      </c>
      <c r="BS19" s="221">
        <v>0</v>
      </c>
      <c r="BT19" s="36">
        <v>0</v>
      </c>
      <c r="BU19" s="221">
        <v>4181</v>
      </c>
      <c r="BV19" s="221">
        <v>5200</v>
      </c>
      <c r="BW19" s="221">
        <v>5031</v>
      </c>
      <c r="BX19" s="221">
        <v>5472</v>
      </c>
      <c r="BY19" s="221">
        <v>3985</v>
      </c>
      <c r="BZ19" s="221">
        <v>4500</v>
      </c>
      <c r="CA19" s="221">
        <v>4090</v>
      </c>
      <c r="CB19" s="154">
        <v>4577</v>
      </c>
      <c r="CC19" s="96"/>
    </row>
    <row r="20" spans="1:81" s="101" customFormat="1">
      <c r="A20" s="38"/>
      <c r="B20" s="135" t="s">
        <v>53</v>
      </c>
      <c r="C20" s="14">
        <v>0</v>
      </c>
      <c r="D20" s="14">
        <v>0</v>
      </c>
      <c r="E20" s="14">
        <v>0</v>
      </c>
      <c r="F20" s="14">
        <v>0</v>
      </c>
      <c r="G20" s="14">
        <v>2011</v>
      </c>
      <c r="H20" s="14">
        <v>62646</v>
      </c>
      <c r="I20" s="14">
        <v>75995</v>
      </c>
      <c r="J20" s="14">
        <v>114453</v>
      </c>
      <c r="K20" s="14">
        <v>125193</v>
      </c>
      <c r="L20" s="14">
        <v>125254</v>
      </c>
      <c r="M20" s="14">
        <v>142088</v>
      </c>
      <c r="N20" s="14">
        <v>153555</v>
      </c>
      <c r="O20" s="252">
        <v>149940</v>
      </c>
      <c r="P20" s="252">
        <v>144331</v>
      </c>
      <c r="Q20" s="252">
        <v>149957</v>
      </c>
      <c r="R20" s="252">
        <v>138056</v>
      </c>
      <c r="S20" s="220">
        <v>156754</v>
      </c>
      <c r="T20" s="195">
        <v>152544</v>
      </c>
      <c r="U20" s="14">
        <v>0</v>
      </c>
      <c r="V20" s="14">
        <v>0</v>
      </c>
      <c r="W20" s="14">
        <v>0</v>
      </c>
      <c r="X20" s="14">
        <v>0</v>
      </c>
      <c r="Y20" s="14">
        <v>447</v>
      </c>
      <c r="Z20" s="14">
        <v>379</v>
      </c>
      <c r="AA20" s="14">
        <v>427</v>
      </c>
      <c r="AB20" s="14">
        <v>758</v>
      </c>
      <c r="AC20" s="14">
        <v>6135</v>
      </c>
      <c r="AD20" s="14">
        <v>17812</v>
      </c>
      <c r="AE20" s="14">
        <v>14789</v>
      </c>
      <c r="AF20" s="14">
        <v>23910</v>
      </c>
      <c r="AG20" s="14">
        <v>26130</v>
      </c>
      <c r="AH20" s="14">
        <v>12307</v>
      </c>
      <c r="AI20" s="14">
        <v>18710</v>
      </c>
      <c r="AJ20" s="14">
        <v>18848</v>
      </c>
      <c r="AK20" s="14">
        <v>30066</v>
      </c>
      <c r="AL20" s="14">
        <v>20336</v>
      </c>
      <c r="AM20" s="14">
        <v>28310</v>
      </c>
      <c r="AN20" s="14">
        <v>35741</v>
      </c>
      <c r="AO20" s="14">
        <v>37365</v>
      </c>
      <c r="AP20" s="14">
        <v>26890</v>
      </c>
      <c r="AQ20" s="14">
        <v>26694</v>
      </c>
      <c r="AR20" s="14">
        <v>34243</v>
      </c>
      <c r="AS20" s="14">
        <v>36201</v>
      </c>
      <c r="AT20" s="14">
        <v>31003</v>
      </c>
      <c r="AU20" s="14">
        <v>26732</v>
      </c>
      <c r="AV20" s="14">
        <v>31318</v>
      </c>
      <c r="AW20" s="14">
        <v>35115</v>
      </c>
      <c r="AX20" s="14">
        <v>34770</v>
      </c>
      <c r="AY20" s="14">
        <v>31989</v>
      </c>
      <c r="AZ20" s="14">
        <v>40215</v>
      </c>
      <c r="BA20" s="14">
        <v>36213</v>
      </c>
      <c r="BB20" s="14">
        <v>39233</v>
      </c>
      <c r="BC20" s="14">
        <v>38126</v>
      </c>
      <c r="BD20" s="14">
        <v>39983</v>
      </c>
      <c r="BE20" s="252">
        <v>34550</v>
      </c>
      <c r="BF20" s="252">
        <v>43427.822889999996</v>
      </c>
      <c r="BG20" s="252">
        <v>36011.177110000004</v>
      </c>
      <c r="BH20" s="252">
        <v>35951</v>
      </c>
      <c r="BI20" s="252">
        <v>38149</v>
      </c>
      <c r="BJ20" s="252">
        <v>40105.127999999997</v>
      </c>
      <c r="BK20" s="252">
        <v>29513.87202000001</v>
      </c>
      <c r="BL20" s="252">
        <v>36562.999979999993</v>
      </c>
      <c r="BM20" s="252">
        <v>37818</v>
      </c>
      <c r="BN20" s="252">
        <v>36274</v>
      </c>
      <c r="BO20" s="252">
        <v>35849</v>
      </c>
      <c r="BP20" s="252">
        <v>40016</v>
      </c>
      <c r="BQ20" s="252">
        <v>35871</v>
      </c>
      <c r="BR20" s="220">
        <f>+BR21+BR33+BR34+BR35</f>
        <v>39465</v>
      </c>
      <c r="BS20" s="220">
        <f>+BS21+BS33+BS34+BS35</f>
        <v>29821</v>
      </c>
      <c r="BT20" s="252">
        <f>+BT21+BT33+BT34+BT35</f>
        <v>32899</v>
      </c>
      <c r="BU20" s="220">
        <v>41367</v>
      </c>
      <c r="BV20" s="220">
        <v>39716</v>
      </c>
      <c r="BW20" s="220">
        <v>35590</v>
      </c>
      <c r="BX20" s="220">
        <v>40081</v>
      </c>
      <c r="BY20" s="220">
        <v>39609</v>
      </c>
      <c r="BZ20" s="220">
        <v>39487</v>
      </c>
      <c r="CA20" s="220">
        <v>36152</v>
      </c>
      <c r="CB20" s="195">
        <v>37296</v>
      </c>
      <c r="CC20" s="96"/>
    </row>
    <row r="21" spans="1:81">
      <c r="A21" s="6"/>
      <c r="B21" s="136" t="s">
        <v>50</v>
      </c>
      <c r="C21" s="20">
        <v>0</v>
      </c>
      <c r="D21" s="20">
        <v>0</v>
      </c>
      <c r="E21" s="20">
        <v>0</v>
      </c>
      <c r="F21" s="20">
        <v>0</v>
      </c>
      <c r="G21" s="20">
        <v>2011</v>
      </c>
      <c r="H21" s="20">
        <v>30164</v>
      </c>
      <c r="I21" s="20">
        <v>39906</v>
      </c>
      <c r="J21" s="20">
        <v>60121</v>
      </c>
      <c r="K21" s="20">
        <v>62552</v>
      </c>
      <c r="L21" s="20">
        <v>60857</v>
      </c>
      <c r="M21" s="20">
        <v>70092</v>
      </c>
      <c r="N21" s="20">
        <v>78547</v>
      </c>
      <c r="O21" s="36">
        <v>75167</v>
      </c>
      <c r="P21" s="36">
        <v>72305</v>
      </c>
      <c r="Q21" s="36">
        <v>74682</v>
      </c>
      <c r="R21" s="36">
        <v>69193</v>
      </c>
      <c r="S21" s="221">
        <v>84690</v>
      </c>
      <c r="T21" s="154">
        <v>84656</v>
      </c>
      <c r="U21" s="20">
        <v>0</v>
      </c>
      <c r="V21" s="20">
        <v>0</v>
      </c>
      <c r="W21" s="20">
        <v>0</v>
      </c>
      <c r="X21" s="20">
        <v>0</v>
      </c>
      <c r="Y21" s="20">
        <v>447</v>
      </c>
      <c r="Z21" s="20">
        <v>379</v>
      </c>
      <c r="AA21" s="20">
        <v>427</v>
      </c>
      <c r="AB21" s="20">
        <v>758</v>
      </c>
      <c r="AC21" s="20">
        <v>2679</v>
      </c>
      <c r="AD21" s="20">
        <v>7083</v>
      </c>
      <c r="AE21" s="20">
        <v>7237</v>
      </c>
      <c r="AF21" s="20">
        <v>13165</v>
      </c>
      <c r="AG21" s="20">
        <v>11888</v>
      </c>
      <c r="AH21" s="20">
        <v>6501</v>
      </c>
      <c r="AI21" s="20">
        <v>10743</v>
      </c>
      <c r="AJ21" s="20">
        <v>10774</v>
      </c>
      <c r="AK21" s="20">
        <v>16140</v>
      </c>
      <c r="AL21" s="20">
        <v>10188</v>
      </c>
      <c r="AM21" s="20">
        <v>15136</v>
      </c>
      <c r="AN21" s="20">
        <v>18657</v>
      </c>
      <c r="AO21" s="20">
        <v>18529</v>
      </c>
      <c r="AP21" s="20">
        <v>13623</v>
      </c>
      <c r="AQ21" s="20">
        <v>12757</v>
      </c>
      <c r="AR21" s="20">
        <v>17643</v>
      </c>
      <c r="AS21" s="20">
        <v>16637</v>
      </c>
      <c r="AT21" s="20">
        <v>14119</v>
      </c>
      <c r="AU21" s="20">
        <v>13607</v>
      </c>
      <c r="AV21" s="20">
        <v>16494</v>
      </c>
      <c r="AW21" s="20">
        <v>15580</v>
      </c>
      <c r="AX21" s="20">
        <v>17643</v>
      </c>
      <c r="AY21" s="20">
        <v>16699</v>
      </c>
      <c r="AZ21" s="20">
        <v>20170</v>
      </c>
      <c r="BA21" s="20">
        <v>17738</v>
      </c>
      <c r="BB21" s="20">
        <v>19646</v>
      </c>
      <c r="BC21" s="20">
        <v>20344</v>
      </c>
      <c r="BD21" s="20">
        <v>20819</v>
      </c>
      <c r="BE21" s="36">
        <v>15906</v>
      </c>
      <c r="BF21" s="36">
        <v>22098</v>
      </c>
      <c r="BG21" s="36">
        <v>18816</v>
      </c>
      <c r="BH21" s="36">
        <v>18347</v>
      </c>
      <c r="BI21" s="36">
        <v>18912</v>
      </c>
      <c r="BJ21" s="36">
        <v>19347</v>
      </c>
      <c r="BK21" s="36">
        <v>15920</v>
      </c>
      <c r="BL21" s="36">
        <v>18126</v>
      </c>
      <c r="BM21" s="36">
        <v>17761</v>
      </c>
      <c r="BN21" s="36">
        <v>18319</v>
      </c>
      <c r="BO21" s="36">
        <v>18408</v>
      </c>
      <c r="BP21" s="36">
        <v>20194</v>
      </c>
      <c r="BQ21" s="36">
        <v>16872</v>
      </c>
      <c r="BR21" s="221">
        <f>+BR22+BR26+BR30+BR31+BR32</f>
        <v>19637</v>
      </c>
      <c r="BS21" s="221">
        <f>+BS22+BS26+BS30+BS31+BS32</f>
        <v>15840</v>
      </c>
      <c r="BT21" s="36">
        <f>+BT22+BT26+BT30+BT31+BT32</f>
        <v>16844</v>
      </c>
      <c r="BU21" s="221">
        <v>20344</v>
      </c>
      <c r="BV21" s="221">
        <v>21389</v>
      </c>
      <c r="BW21" s="221">
        <v>20040</v>
      </c>
      <c r="BX21" s="221">
        <v>22917</v>
      </c>
      <c r="BY21" s="221">
        <v>21134</v>
      </c>
      <c r="BZ21" s="221">
        <v>21524</v>
      </c>
      <c r="CA21" s="221">
        <v>21168</v>
      </c>
      <c r="CB21" s="154">
        <v>20830</v>
      </c>
      <c r="CC21" s="96"/>
    </row>
    <row r="22" spans="1:81">
      <c r="A22" s="6"/>
      <c r="B22" s="137" t="s">
        <v>54</v>
      </c>
      <c r="C22" s="20">
        <v>0</v>
      </c>
      <c r="D22" s="20">
        <v>0</v>
      </c>
      <c r="E22" s="20">
        <v>0</v>
      </c>
      <c r="F22" s="20">
        <v>0</v>
      </c>
      <c r="G22" s="20">
        <v>620</v>
      </c>
      <c r="H22" s="20">
        <v>11129</v>
      </c>
      <c r="I22" s="20">
        <v>13607</v>
      </c>
      <c r="J22" s="20">
        <v>14455</v>
      </c>
      <c r="K22" s="20">
        <v>14390</v>
      </c>
      <c r="L22" s="20">
        <v>10191</v>
      </c>
      <c r="M22" s="20">
        <v>8815</v>
      </c>
      <c r="N22" s="20">
        <v>18395</v>
      </c>
      <c r="O22" s="36">
        <v>16339</v>
      </c>
      <c r="P22" s="36">
        <v>18945</v>
      </c>
      <c r="Q22" s="36">
        <v>19068</v>
      </c>
      <c r="R22" s="36">
        <v>13374</v>
      </c>
      <c r="S22" s="221">
        <v>29486</v>
      </c>
      <c r="T22" s="154">
        <v>27652</v>
      </c>
      <c r="U22" s="20">
        <v>0</v>
      </c>
      <c r="V22" s="20">
        <v>0</v>
      </c>
      <c r="W22" s="20">
        <v>0</v>
      </c>
      <c r="X22" s="20">
        <v>0</v>
      </c>
      <c r="Y22" s="20">
        <v>197</v>
      </c>
      <c r="Z22" s="20">
        <v>99</v>
      </c>
      <c r="AA22" s="20">
        <v>70</v>
      </c>
      <c r="AB22" s="20">
        <v>255</v>
      </c>
      <c r="AC22" s="20">
        <v>736</v>
      </c>
      <c r="AD22" s="20">
        <v>2274</v>
      </c>
      <c r="AE22" s="20">
        <v>2816</v>
      </c>
      <c r="AF22" s="20">
        <v>5303</v>
      </c>
      <c r="AG22" s="20">
        <v>3075</v>
      </c>
      <c r="AH22" s="20">
        <v>2634</v>
      </c>
      <c r="AI22" s="20">
        <v>4100</v>
      </c>
      <c r="AJ22" s="20">
        <v>3798</v>
      </c>
      <c r="AK22" s="20">
        <v>3170</v>
      </c>
      <c r="AL22" s="20">
        <v>3368</v>
      </c>
      <c r="AM22" s="20">
        <v>3343</v>
      </c>
      <c r="AN22" s="20">
        <v>4574</v>
      </c>
      <c r="AO22" s="20">
        <v>3545</v>
      </c>
      <c r="AP22" s="20">
        <v>3406</v>
      </c>
      <c r="AQ22" s="20">
        <v>2876</v>
      </c>
      <c r="AR22" s="20">
        <v>4563</v>
      </c>
      <c r="AS22" s="20">
        <v>2655</v>
      </c>
      <c r="AT22" s="20">
        <v>2686</v>
      </c>
      <c r="AU22" s="20">
        <v>2315</v>
      </c>
      <c r="AV22" s="20">
        <v>2535</v>
      </c>
      <c r="AW22" s="20">
        <v>1825</v>
      </c>
      <c r="AX22" s="20">
        <v>2001</v>
      </c>
      <c r="AY22" s="20">
        <v>2125</v>
      </c>
      <c r="AZ22" s="20">
        <v>2864</v>
      </c>
      <c r="BA22" s="20">
        <v>3121</v>
      </c>
      <c r="BB22" s="20">
        <v>4321</v>
      </c>
      <c r="BC22" s="20">
        <v>5289</v>
      </c>
      <c r="BD22" s="20">
        <v>5664</v>
      </c>
      <c r="BE22" s="36">
        <v>3227</v>
      </c>
      <c r="BF22" s="36">
        <v>3481</v>
      </c>
      <c r="BG22" s="36">
        <v>4748</v>
      </c>
      <c r="BH22" s="36">
        <v>4883</v>
      </c>
      <c r="BI22" s="36">
        <v>4839</v>
      </c>
      <c r="BJ22" s="36">
        <v>4680</v>
      </c>
      <c r="BK22" s="36">
        <v>4154</v>
      </c>
      <c r="BL22" s="36">
        <v>5272</v>
      </c>
      <c r="BM22" s="36">
        <v>3938</v>
      </c>
      <c r="BN22" s="36">
        <v>4467</v>
      </c>
      <c r="BO22" s="36">
        <v>5306</v>
      </c>
      <c r="BP22" s="36">
        <v>5357</v>
      </c>
      <c r="BQ22" s="36">
        <v>3812</v>
      </c>
      <c r="BR22" s="221">
        <f>SUM(BR23:BR25)</f>
        <v>3428</v>
      </c>
      <c r="BS22" s="221">
        <f>SUM(BS23:BS25)</f>
        <v>3371</v>
      </c>
      <c r="BT22" s="36">
        <f>SUM(BT23:BT25)</f>
        <v>2763</v>
      </c>
      <c r="BU22" s="221">
        <v>5719</v>
      </c>
      <c r="BV22" s="221">
        <v>6616</v>
      </c>
      <c r="BW22" s="221">
        <v>7926</v>
      </c>
      <c r="BX22" s="221">
        <v>9225</v>
      </c>
      <c r="BY22" s="221">
        <v>7320</v>
      </c>
      <c r="BZ22" s="221">
        <v>5999</v>
      </c>
      <c r="CA22" s="221">
        <v>7155</v>
      </c>
      <c r="CB22" s="154">
        <v>7178</v>
      </c>
      <c r="CC22" s="96"/>
    </row>
    <row r="23" spans="1:81">
      <c r="A23" s="6"/>
      <c r="B23" s="138" t="s">
        <v>211</v>
      </c>
      <c r="C23" s="20">
        <v>0</v>
      </c>
      <c r="D23" s="20">
        <v>0</v>
      </c>
      <c r="E23" s="20">
        <v>0</v>
      </c>
      <c r="F23" s="20">
        <v>0</v>
      </c>
      <c r="G23" s="20">
        <v>511</v>
      </c>
      <c r="H23" s="20">
        <v>2780</v>
      </c>
      <c r="I23" s="20">
        <v>2545</v>
      </c>
      <c r="J23" s="20">
        <v>2386</v>
      </c>
      <c r="K23" s="20">
        <v>2760</v>
      </c>
      <c r="L23" s="20">
        <v>2976</v>
      </c>
      <c r="M23" s="20">
        <v>2680</v>
      </c>
      <c r="N23" s="20">
        <v>3023</v>
      </c>
      <c r="O23" s="235">
        <v>4021</v>
      </c>
      <c r="P23" s="235">
        <v>4083</v>
      </c>
      <c r="Q23" s="235">
        <v>5321</v>
      </c>
      <c r="R23" s="235">
        <v>4926</v>
      </c>
      <c r="S23" s="221">
        <v>17442</v>
      </c>
      <c r="T23" s="154">
        <v>14536</v>
      </c>
      <c r="U23" s="20">
        <v>0</v>
      </c>
      <c r="V23" s="20">
        <v>0</v>
      </c>
      <c r="W23" s="20">
        <v>0</v>
      </c>
      <c r="X23" s="20">
        <v>0</v>
      </c>
      <c r="Y23" s="20">
        <v>190</v>
      </c>
      <c r="Z23" s="20">
        <v>97</v>
      </c>
      <c r="AA23" s="20">
        <v>69</v>
      </c>
      <c r="AB23" s="20">
        <v>155</v>
      </c>
      <c r="AC23" s="20">
        <v>392</v>
      </c>
      <c r="AD23" s="20">
        <v>814</v>
      </c>
      <c r="AE23" s="20">
        <v>796</v>
      </c>
      <c r="AF23" s="20">
        <v>778</v>
      </c>
      <c r="AG23" s="20">
        <v>881</v>
      </c>
      <c r="AH23" s="20">
        <v>446</v>
      </c>
      <c r="AI23" s="20">
        <v>573</v>
      </c>
      <c r="AJ23" s="20">
        <v>645</v>
      </c>
      <c r="AK23" s="20">
        <v>651</v>
      </c>
      <c r="AL23" s="20">
        <v>559</v>
      </c>
      <c r="AM23" s="20">
        <v>536</v>
      </c>
      <c r="AN23" s="20">
        <v>640</v>
      </c>
      <c r="AO23" s="20">
        <v>798</v>
      </c>
      <c r="AP23" s="20">
        <v>660</v>
      </c>
      <c r="AQ23" s="20">
        <v>589</v>
      </c>
      <c r="AR23" s="20">
        <v>714</v>
      </c>
      <c r="AS23" s="20">
        <v>781</v>
      </c>
      <c r="AT23" s="20">
        <v>761</v>
      </c>
      <c r="AU23" s="20">
        <v>612</v>
      </c>
      <c r="AV23" s="20">
        <v>822</v>
      </c>
      <c r="AW23" s="20">
        <v>754</v>
      </c>
      <c r="AX23" s="20">
        <v>625</v>
      </c>
      <c r="AY23" s="20">
        <v>583</v>
      </c>
      <c r="AZ23" s="20">
        <v>718</v>
      </c>
      <c r="BA23" s="20">
        <v>744</v>
      </c>
      <c r="BB23" s="20">
        <v>664</v>
      </c>
      <c r="BC23" s="20">
        <v>711</v>
      </c>
      <c r="BD23" s="20">
        <v>904</v>
      </c>
      <c r="BE23" s="235">
        <v>929</v>
      </c>
      <c r="BF23" s="235">
        <v>1051</v>
      </c>
      <c r="BG23" s="235">
        <v>984</v>
      </c>
      <c r="BH23" s="235">
        <v>1057</v>
      </c>
      <c r="BI23" s="235">
        <v>877</v>
      </c>
      <c r="BJ23" s="235">
        <v>870</v>
      </c>
      <c r="BK23" s="235">
        <v>838</v>
      </c>
      <c r="BL23" s="235">
        <v>1498</v>
      </c>
      <c r="BM23" s="235">
        <v>1425</v>
      </c>
      <c r="BN23" s="235">
        <v>1290</v>
      </c>
      <c r="BO23" s="235">
        <v>1375</v>
      </c>
      <c r="BP23" s="235">
        <v>1231</v>
      </c>
      <c r="BQ23" s="235">
        <v>1284</v>
      </c>
      <c r="BR23" s="222">
        <v>1198</v>
      </c>
      <c r="BS23" s="222">
        <v>1125</v>
      </c>
      <c r="BT23" s="235">
        <v>1319</v>
      </c>
      <c r="BU23" s="221">
        <v>3241</v>
      </c>
      <c r="BV23" s="221">
        <v>4248</v>
      </c>
      <c r="BW23" s="221">
        <v>4664</v>
      </c>
      <c r="BX23" s="221">
        <v>5289</v>
      </c>
      <c r="BY23" s="221">
        <v>4275</v>
      </c>
      <c r="BZ23" s="221">
        <v>3085</v>
      </c>
      <c r="CA23" s="221">
        <v>3615</v>
      </c>
      <c r="CB23" s="154">
        <v>3561</v>
      </c>
      <c r="CC23" s="96"/>
    </row>
    <row r="24" spans="1:81">
      <c r="A24" s="6"/>
      <c r="B24" s="138" t="s">
        <v>212</v>
      </c>
      <c r="C24" s="20">
        <v>0</v>
      </c>
      <c r="D24" s="20">
        <v>0</v>
      </c>
      <c r="E24" s="20">
        <v>0</v>
      </c>
      <c r="F24" s="20">
        <v>0</v>
      </c>
      <c r="G24" s="20">
        <v>109</v>
      </c>
      <c r="H24" s="20">
        <v>8349</v>
      </c>
      <c r="I24" s="20">
        <v>11062</v>
      </c>
      <c r="J24" s="20">
        <v>12069</v>
      </c>
      <c r="K24" s="20">
        <v>11630</v>
      </c>
      <c r="L24" s="20">
        <v>7215</v>
      </c>
      <c r="M24" s="20">
        <v>6135</v>
      </c>
      <c r="N24" s="20">
        <v>15372</v>
      </c>
      <c r="O24" s="235">
        <v>12318</v>
      </c>
      <c r="P24" s="235">
        <v>14862</v>
      </c>
      <c r="Q24" s="235">
        <v>13747</v>
      </c>
      <c r="R24" s="235">
        <v>8448</v>
      </c>
      <c r="S24" s="221">
        <v>12044</v>
      </c>
      <c r="T24" s="154">
        <v>13116</v>
      </c>
      <c r="U24" s="20">
        <v>0</v>
      </c>
      <c r="V24" s="20">
        <v>0</v>
      </c>
      <c r="W24" s="20">
        <v>0</v>
      </c>
      <c r="X24" s="20">
        <v>0</v>
      </c>
      <c r="Y24" s="20">
        <v>6</v>
      </c>
      <c r="Z24" s="20">
        <v>2</v>
      </c>
      <c r="AA24" s="20">
        <v>1</v>
      </c>
      <c r="AB24" s="20">
        <v>100</v>
      </c>
      <c r="AC24" s="20">
        <v>344</v>
      </c>
      <c r="AD24" s="20">
        <v>1460</v>
      </c>
      <c r="AE24" s="20">
        <v>2020</v>
      </c>
      <c r="AF24" s="20">
        <v>4525</v>
      </c>
      <c r="AG24" s="20">
        <v>2194</v>
      </c>
      <c r="AH24" s="20">
        <v>2188</v>
      </c>
      <c r="AI24" s="20">
        <v>3527</v>
      </c>
      <c r="AJ24" s="20">
        <v>3153</v>
      </c>
      <c r="AK24" s="20">
        <v>2519</v>
      </c>
      <c r="AL24" s="20">
        <v>2809</v>
      </c>
      <c r="AM24" s="20">
        <v>2807</v>
      </c>
      <c r="AN24" s="20">
        <v>3934</v>
      </c>
      <c r="AO24" s="20">
        <v>2747</v>
      </c>
      <c r="AP24" s="20">
        <v>2746</v>
      </c>
      <c r="AQ24" s="20">
        <v>2288</v>
      </c>
      <c r="AR24" s="20">
        <v>3850</v>
      </c>
      <c r="AS24" s="20">
        <v>1874</v>
      </c>
      <c r="AT24" s="20">
        <v>1925</v>
      </c>
      <c r="AU24" s="20">
        <v>1703</v>
      </c>
      <c r="AV24" s="20">
        <v>1713</v>
      </c>
      <c r="AW24" s="20">
        <v>1071</v>
      </c>
      <c r="AX24" s="20">
        <v>1376</v>
      </c>
      <c r="AY24" s="20">
        <v>1542</v>
      </c>
      <c r="AZ24" s="20">
        <v>2146</v>
      </c>
      <c r="BA24" s="20">
        <v>2377</v>
      </c>
      <c r="BB24" s="20">
        <v>3657</v>
      </c>
      <c r="BC24" s="20">
        <v>4578</v>
      </c>
      <c r="BD24" s="20">
        <v>4760</v>
      </c>
      <c r="BE24" s="235">
        <v>2298</v>
      </c>
      <c r="BF24" s="235">
        <v>2430</v>
      </c>
      <c r="BG24" s="235">
        <v>3764</v>
      </c>
      <c r="BH24" s="235">
        <v>3826</v>
      </c>
      <c r="BI24" s="235">
        <v>3962</v>
      </c>
      <c r="BJ24" s="235">
        <v>3810</v>
      </c>
      <c r="BK24" s="235">
        <v>3316</v>
      </c>
      <c r="BL24" s="235">
        <v>3774</v>
      </c>
      <c r="BM24" s="235">
        <v>2513</v>
      </c>
      <c r="BN24" s="235">
        <v>3177</v>
      </c>
      <c r="BO24" s="235">
        <v>3931</v>
      </c>
      <c r="BP24" s="235">
        <v>4126</v>
      </c>
      <c r="BQ24" s="235">
        <v>2528</v>
      </c>
      <c r="BR24" s="222">
        <v>2230</v>
      </c>
      <c r="BS24" s="222">
        <v>2246</v>
      </c>
      <c r="BT24" s="235">
        <v>1444</v>
      </c>
      <c r="BU24" s="221">
        <v>2478</v>
      </c>
      <c r="BV24" s="221">
        <v>2368</v>
      </c>
      <c r="BW24" s="221">
        <v>3262</v>
      </c>
      <c r="BX24" s="221">
        <v>3936</v>
      </c>
      <c r="BY24" s="221">
        <v>3045</v>
      </c>
      <c r="BZ24" s="221">
        <v>2914</v>
      </c>
      <c r="CA24" s="221">
        <v>3540</v>
      </c>
      <c r="CB24" s="154">
        <v>3617</v>
      </c>
      <c r="CC24" s="96"/>
    </row>
    <row r="25" spans="1:81" ht="14.25" customHeight="1">
      <c r="A25" s="6"/>
      <c r="B25" s="138" t="s">
        <v>324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35">
        <v>0</v>
      </c>
      <c r="P25" s="235">
        <v>0</v>
      </c>
      <c r="Q25" s="235">
        <v>0</v>
      </c>
      <c r="R25" s="235">
        <v>0</v>
      </c>
      <c r="S25" s="221">
        <v>0</v>
      </c>
      <c r="T25" s="154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35">
        <v>0</v>
      </c>
      <c r="BF25" s="235">
        <v>0</v>
      </c>
      <c r="BG25" s="235">
        <v>0</v>
      </c>
      <c r="BH25" s="235">
        <v>0</v>
      </c>
      <c r="BI25" s="235">
        <v>0</v>
      </c>
      <c r="BJ25" s="235">
        <v>0</v>
      </c>
      <c r="BK25" s="235">
        <v>0</v>
      </c>
      <c r="BL25" s="235">
        <v>0</v>
      </c>
      <c r="BM25" s="235">
        <v>0</v>
      </c>
      <c r="BN25" s="235">
        <v>0</v>
      </c>
      <c r="BO25" s="235">
        <v>0</v>
      </c>
      <c r="BP25" s="235">
        <v>0</v>
      </c>
      <c r="BQ25" s="235">
        <v>0</v>
      </c>
      <c r="BR25" s="222">
        <v>0</v>
      </c>
      <c r="BS25" s="222">
        <v>0</v>
      </c>
      <c r="BT25" s="235">
        <v>0</v>
      </c>
      <c r="BU25" s="221">
        <v>0</v>
      </c>
      <c r="BV25" s="221">
        <v>0</v>
      </c>
      <c r="BW25" s="221">
        <v>0</v>
      </c>
      <c r="BX25" s="221">
        <v>0</v>
      </c>
      <c r="BY25" s="221">
        <v>0</v>
      </c>
      <c r="BZ25" s="221">
        <v>0</v>
      </c>
      <c r="CA25" s="221">
        <v>0</v>
      </c>
      <c r="CB25" s="154">
        <v>0</v>
      </c>
      <c r="CC25" s="96"/>
    </row>
    <row r="26" spans="1:81">
      <c r="A26" s="6"/>
      <c r="B26" s="137" t="s">
        <v>55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99</v>
      </c>
      <c r="J26" s="20">
        <v>7385</v>
      </c>
      <c r="K26" s="20">
        <v>8311</v>
      </c>
      <c r="L26" s="20">
        <v>9235</v>
      </c>
      <c r="M26" s="20">
        <v>10846</v>
      </c>
      <c r="N26" s="20">
        <v>10809</v>
      </c>
      <c r="O26" s="36">
        <v>12137</v>
      </c>
      <c r="P26" s="36">
        <v>12658</v>
      </c>
      <c r="Q26" s="36">
        <v>14970</v>
      </c>
      <c r="R26" s="36">
        <v>11525</v>
      </c>
      <c r="S26" s="221">
        <v>14544</v>
      </c>
      <c r="T26" s="154">
        <v>15932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7</v>
      </c>
      <c r="AH26" s="20">
        <v>15</v>
      </c>
      <c r="AI26" s="20">
        <v>10</v>
      </c>
      <c r="AJ26" s="20">
        <v>67</v>
      </c>
      <c r="AK26" s="20">
        <v>53</v>
      </c>
      <c r="AL26" s="20">
        <v>230</v>
      </c>
      <c r="AM26" s="20">
        <v>4068</v>
      </c>
      <c r="AN26" s="20">
        <v>3034</v>
      </c>
      <c r="AO26" s="20">
        <v>2675</v>
      </c>
      <c r="AP26" s="20">
        <v>1621</v>
      </c>
      <c r="AQ26" s="20">
        <v>2300</v>
      </c>
      <c r="AR26" s="20">
        <v>1716</v>
      </c>
      <c r="AS26" s="20">
        <v>2497</v>
      </c>
      <c r="AT26" s="20">
        <v>2303</v>
      </c>
      <c r="AU26" s="20">
        <v>1383</v>
      </c>
      <c r="AV26" s="20">
        <v>3052</v>
      </c>
      <c r="AW26" s="20">
        <v>2521</v>
      </c>
      <c r="AX26" s="20">
        <v>1870</v>
      </c>
      <c r="AY26" s="20">
        <v>3431</v>
      </c>
      <c r="AZ26" s="20">
        <v>3024</v>
      </c>
      <c r="BA26" s="20">
        <v>2258</v>
      </c>
      <c r="BB26" s="20">
        <v>1951</v>
      </c>
      <c r="BC26" s="20">
        <v>3130</v>
      </c>
      <c r="BD26" s="20">
        <v>3470</v>
      </c>
      <c r="BE26" s="36">
        <v>2375</v>
      </c>
      <c r="BF26" s="36">
        <v>3092</v>
      </c>
      <c r="BG26" s="36">
        <v>3252</v>
      </c>
      <c r="BH26" s="36">
        <v>3418</v>
      </c>
      <c r="BI26" s="36">
        <v>3355</v>
      </c>
      <c r="BJ26" s="36">
        <v>2966</v>
      </c>
      <c r="BK26" s="36">
        <v>2899</v>
      </c>
      <c r="BL26" s="36">
        <v>3438</v>
      </c>
      <c r="BM26" s="36">
        <v>3111</v>
      </c>
      <c r="BN26" s="36">
        <v>3046</v>
      </c>
      <c r="BO26" s="36">
        <v>5204</v>
      </c>
      <c r="BP26" s="36">
        <v>3609</v>
      </c>
      <c r="BQ26" s="36">
        <v>3398</v>
      </c>
      <c r="BR26" s="221">
        <f>SUM(BR27:BR29)</f>
        <v>2480</v>
      </c>
      <c r="BS26" s="221">
        <f>SUM(BS27:BS29)</f>
        <v>2051</v>
      </c>
      <c r="BT26" s="36">
        <f>SUM(BT27:BT29)</f>
        <v>3596</v>
      </c>
      <c r="BU26" s="221">
        <v>4167</v>
      </c>
      <c r="BV26" s="221">
        <v>2564</v>
      </c>
      <c r="BW26" s="221">
        <v>3213</v>
      </c>
      <c r="BX26" s="221">
        <v>4600</v>
      </c>
      <c r="BY26" s="221">
        <v>3953</v>
      </c>
      <c r="BZ26" s="221">
        <v>3828</v>
      </c>
      <c r="CA26" s="221">
        <v>4072</v>
      </c>
      <c r="CB26" s="154">
        <v>4079</v>
      </c>
      <c r="CC26" s="96"/>
    </row>
    <row r="27" spans="1:81">
      <c r="A27" s="6"/>
      <c r="B27" s="138" t="s">
        <v>211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25</v>
      </c>
      <c r="J27" s="20">
        <v>659</v>
      </c>
      <c r="K27" s="20">
        <v>1601</v>
      </c>
      <c r="L27" s="20">
        <v>2655</v>
      </c>
      <c r="M27" s="20">
        <v>2441</v>
      </c>
      <c r="N27" s="20">
        <v>2511</v>
      </c>
      <c r="O27" s="235">
        <v>2329</v>
      </c>
      <c r="P27" s="235">
        <v>2634</v>
      </c>
      <c r="Q27" s="235">
        <v>2944</v>
      </c>
      <c r="R27" s="235">
        <v>2288</v>
      </c>
      <c r="S27" s="221">
        <v>1846</v>
      </c>
      <c r="T27" s="154">
        <v>2570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3</v>
      </c>
      <c r="AH27" s="20">
        <v>8</v>
      </c>
      <c r="AI27" s="20">
        <v>4</v>
      </c>
      <c r="AJ27" s="20">
        <v>10</v>
      </c>
      <c r="AK27" s="20">
        <v>7</v>
      </c>
      <c r="AL27" s="20">
        <v>26</v>
      </c>
      <c r="AM27" s="20">
        <v>149</v>
      </c>
      <c r="AN27" s="20">
        <v>477</v>
      </c>
      <c r="AO27" s="20">
        <v>313</v>
      </c>
      <c r="AP27" s="20">
        <v>430</v>
      </c>
      <c r="AQ27" s="20">
        <v>211</v>
      </c>
      <c r="AR27" s="20">
        <v>648</v>
      </c>
      <c r="AS27" s="20">
        <v>851</v>
      </c>
      <c r="AT27" s="20">
        <v>484</v>
      </c>
      <c r="AU27" s="20">
        <v>303</v>
      </c>
      <c r="AV27" s="20">
        <v>1017</v>
      </c>
      <c r="AW27" s="20">
        <v>940</v>
      </c>
      <c r="AX27" s="20">
        <v>556</v>
      </c>
      <c r="AY27" s="20">
        <v>325</v>
      </c>
      <c r="AZ27" s="20">
        <v>620</v>
      </c>
      <c r="BA27" s="20">
        <v>1159</v>
      </c>
      <c r="BB27" s="20">
        <v>401</v>
      </c>
      <c r="BC27" s="20">
        <v>240</v>
      </c>
      <c r="BD27" s="20">
        <v>711</v>
      </c>
      <c r="BE27" s="235">
        <v>714</v>
      </c>
      <c r="BF27" s="235">
        <v>479</v>
      </c>
      <c r="BG27" s="235">
        <v>353</v>
      </c>
      <c r="BH27" s="235">
        <v>783</v>
      </c>
      <c r="BI27" s="235">
        <v>753</v>
      </c>
      <c r="BJ27" s="235">
        <v>486</v>
      </c>
      <c r="BK27" s="235">
        <v>367</v>
      </c>
      <c r="BL27" s="235">
        <v>1028</v>
      </c>
      <c r="BM27" s="235">
        <v>1031</v>
      </c>
      <c r="BN27" s="235">
        <v>670</v>
      </c>
      <c r="BO27" s="235">
        <v>421</v>
      </c>
      <c r="BP27" s="235">
        <v>822</v>
      </c>
      <c r="BQ27" s="235">
        <v>670</v>
      </c>
      <c r="BR27" s="222">
        <v>443</v>
      </c>
      <c r="BS27" s="222">
        <v>323</v>
      </c>
      <c r="BT27" s="235">
        <v>852</v>
      </c>
      <c r="BU27" s="221">
        <v>572</v>
      </c>
      <c r="BV27" s="221">
        <v>384</v>
      </c>
      <c r="BW27" s="221">
        <v>283</v>
      </c>
      <c r="BX27" s="221">
        <v>607</v>
      </c>
      <c r="BY27" s="221">
        <v>687</v>
      </c>
      <c r="BZ27" s="221">
        <v>450</v>
      </c>
      <c r="CA27" s="221">
        <v>456</v>
      </c>
      <c r="CB27" s="154">
        <v>977</v>
      </c>
      <c r="CC27" s="96"/>
    </row>
    <row r="28" spans="1:81">
      <c r="A28" s="6"/>
      <c r="B28" s="138" t="s">
        <v>212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74</v>
      </c>
      <c r="J28" s="20">
        <v>6726</v>
      </c>
      <c r="K28" s="20">
        <v>6710</v>
      </c>
      <c r="L28" s="20">
        <v>6580</v>
      </c>
      <c r="M28" s="20">
        <v>8405</v>
      </c>
      <c r="N28" s="20">
        <v>8298</v>
      </c>
      <c r="O28" s="235">
        <v>9808</v>
      </c>
      <c r="P28" s="235">
        <v>10024</v>
      </c>
      <c r="Q28" s="235">
        <v>12026</v>
      </c>
      <c r="R28" s="235">
        <v>9237</v>
      </c>
      <c r="S28" s="221">
        <v>12698</v>
      </c>
      <c r="T28" s="154">
        <v>13362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4</v>
      </c>
      <c r="AH28" s="20">
        <v>7</v>
      </c>
      <c r="AI28" s="20">
        <v>6</v>
      </c>
      <c r="AJ28" s="20">
        <v>57</v>
      </c>
      <c r="AK28" s="20">
        <v>46</v>
      </c>
      <c r="AL28" s="20">
        <v>204</v>
      </c>
      <c r="AM28" s="20">
        <v>3919</v>
      </c>
      <c r="AN28" s="20">
        <v>2557</v>
      </c>
      <c r="AO28" s="20">
        <v>2362</v>
      </c>
      <c r="AP28" s="20">
        <v>1191</v>
      </c>
      <c r="AQ28" s="20">
        <v>2089</v>
      </c>
      <c r="AR28" s="20">
        <v>1068</v>
      </c>
      <c r="AS28" s="20">
        <v>1646</v>
      </c>
      <c r="AT28" s="20">
        <v>1819</v>
      </c>
      <c r="AU28" s="20">
        <v>1080</v>
      </c>
      <c r="AV28" s="20">
        <v>2035</v>
      </c>
      <c r="AW28" s="20">
        <v>1581</v>
      </c>
      <c r="AX28" s="20">
        <v>1314</v>
      </c>
      <c r="AY28" s="20">
        <v>3106</v>
      </c>
      <c r="AZ28" s="20">
        <v>2404</v>
      </c>
      <c r="BA28" s="20">
        <v>1099</v>
      </c>
      <c r="BB28" s="20">
        <v>1550</v>
      </c>
      <c r="BC28" s="20">
        <v>2890</v>
      </c>
      <c r="BD28" s="20">
        <v>2759</v>
      </c>
      <c r="BE28" s="235">
        <v>1661</v>
      </c>
      <c r="BF28" s="235">
        <v>2613</v>
      </c>
      <c r="BG28" s="235">
        <v>2899</v>
      </c>
      <c r="BH28" s="235">
        <v>2635</v>
      </c>
      <c r="BI28" s="235">
        <v>2602</v>
      </c>
      <c r="BJ28" s="235">
        <v>2480</v>
      </c>
      <c r="BK28" s="235">
        <v>2532</v>
      </c>
      <c r="BL28" s="235">
        <v>2410</v>
      </c>
      <c r="BM28" s="235">
        <v>2080</v>
      </c>
      <c r="BN28" s="235">
        <v>2376</v>
      </c>
      <c r="BO28" s="235">
        <v>4783</v>
      </c>
      <c r="BP28" s="235">
        <v>2787</v>
      </c>
      <c r="BQ28" s="235">
        <v>2728</v>
      </c>
      <c r="BR28" s="222">
        <v>2037</v>
      </c>
      <c r="BS28" s="222">
        <v>1728</v>
      </c>
      <c r="BT28" s="235">
        <v>2744</v>
      </c>
      <c r="BU28" s="221">
        <v>3595</v>
      </c>
      <c r="BV28" s="221">
        <v>2180</v>
      </c>
      <c r="BW28" s="221">
        <v>2930</v>
      </c>
      <c r="BX28" s="221">
        <v>3993</v>
      </c>
      <c r="BY28" s="221">
        <v>3266</v>
      </c>
      <c r="BZ28" s="221">
        <v>3378</v>
      </c>
      <c r="CA28" s="221">
        <v>3616</v>
      </c>
      <c r="CB28" s="154">
        <v>3102</v>
      </c>
      <c r="CC28" s="96"/>
    </row>
    <row r="29" spans="1:81" ht="17.25" customHeight="1">
      <c r="A29" s="6"/>
      <c r="B29" s="138" t="s">
        <v>324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35">
        <v>0</v>
      </c>
      <c r="P29" s="235">
        <v>0</v>
      </c>
      <c r="Q29" s="235">
        <v>0</v>
      </c>
      <c r="R29" s="235">
        <v>0</v>
      </c>
      <c r="S29" s="221">
        <v>0</v>
      </c>
      <c r="T29" s="154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35">
        <v>0</v>
      </c>
      <c r="BF29" s="235">
        <v>0</v>
      </c>
      <c r="BG29" s="235">
        <v>0</v>
      </c>
      <c r="BH29" s="235">
        <v>0</v>
      </c>
      <c r="BI29" s="235">
        <v>0</v>
      </c>
      <c r="BJ29" s="235">
        <v>0</v>
      </c>
      <c r="BK29" s="235">
        <v>0</v>
      </c>
      <c r="BL29" s="235">
        <v>0</v>
      </c>
      <c r="BM29" s="235">
        <v>0</v>
      </c>
      <c r="BN29" s="235">
        <v>0</v>
      </c>
      <c r="BO29" s="235">
        <v>0</v>
      </c>
      <c r="BP29" s="235">
        <v>0</v>
      </c>
      <c r="BQ29" s="235">
        <v>0</v>
      </c>
      <c r="BR29" s="222">
        <v>0</v>
      </c>
      <c r="BS29" s="222">
        <v>0</v>
      </c>
      <c r="BT29" s="235">
        <v>0</v>
      </c>
      <c r="BU29" s="221">
        <v>0</v>
      </c>
      <c r="BV29" s="221">
        <v>0</v>
      </c>
      <c r="BW29" s="221">
        <v>0</v>
      </c>
      <c r="BX29" s="221">
        <v>0</v>
      </c>
      <c r="BY29" s="221">
        <v>0</v>
      </c>
      <c r="BZ29" s="221">
        <v>0</v>
      </c>
      <c r="CA29" s="221">
        <v>0</v>
      </c>
      <c r="CB29" s="154">
        <v>0</v>
      </c>
      <c r="CC29" s="96"/>
    </row>
    <row r="30" spans="1:81">
      <c r="A30" s="6"/>
      <c r="B30" s="137" t="s">
        <v>213</v>
      </c>
      <c r="C30" s="171">
        <v>0</v>
      </c>
      <c r="D30" s="20">
        <v>0</v>
      </c>
      <c r="E30" s="20">
        <v>0</v>
      </c>
      <c r="F30" s="20">
        <v>0</v>
      </c>
      <c r="G30" s="20">
        <v>0</v>
      </c>
      <c r="H30" s="20">
        <v>11821</v>
      </c>
      <c r="I30" s="20">
        <v>19053</v>
      </c>
      <c r="J30" s="20">
        <v>31003</v>
      </c>
      <c r="K30" s="20">
        <v>32369</v>
      </c>
      <c r="L30" s="20">
        <v>32003</v>
      </c>
      <c r="M30" s="20">
        <v>39614</v>
      </c>
      <c r="N30" s="20">
        <v>37817</v>
      </c>
      <c r="O30" s="36">
        <v>34193</v>
      </c>
      <c r="P30" s="36">
        <v>27185</v>
      </c>
      <c r="Q30" s="36">
        <v>25068</v>
      </c>
      <c r="R30" s="36">
        <v>24273</v>
      </c>
      <c r="S30" s="221">
        <v>19808</v>
      </c>
      <c r="T30" s="154">
        <v>17142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1204</v>
      </c>
      <c r="AD30" s="20">
        <v>3138</v>
      </c>
      <c r="AE30" s="20">
        <v>2720</v>
      </c>
      <c r="AF30" s="20">
        <v>4759</v>
      </c>
      <c r="AG30" s="20">
        <v>7170</v>
      </c>
      <c r="AH30" s="20">
        <v>2165</v>
      </c>
      <c r="AI30" s="20">
        <v>4968</v>
      </c>
      <c r="AJ30" s="20">
        <v>4750</v>
      </c>
      <c r="AK30" s="20">
        <v>10203</v>
      </c>
      <c r="AL30" s="20">
        <v>5895</v>
      </c>
      <c r="AM30" s="20">
        <v>5665</v>
      </c>
      <c r="AN30" s="20">
        <v>9240</v>
      </c>
      <c r="AO30" s="20">
        <v>10486</v>
      </c>
      <c r="AP30" s="20">
        <v>6939</v>
      </c>
      <c r="AQ30" s="20">
        <v>5787</v>
      </c>
      <c r="AR30" s="20">
        <v>9158</v>
      </c>
      <c r="AS30" s="20">
        <v>9527</v>
      </c>
      <c r="AT30" s="20">
        <v>7066</v>
      </c>
      <c r="AU30" s="20">
        <v>7419</v>
      </c>
      <c r="AV30" s="20">
        <v>7991</v>
      </c>
      <c r="AW30" s="20">
        <v>8672</v>
      </c>
      <c r="AX30" s="20">
        <v>11126</v>
      </c>
      <c r="AY30" s="20">
        <v>8386</v>
      </c>
      <c r="AZ30" s="20">
        <v>11430</v>
      </c>
      <c r="BA30" s="20">
        <v>9527</v>
      </c>
      <c r="BB30" s="20">
        <v>10618</v>
      </c>
      <c r="BC30" s="20">
        <v>9001</v>
      </c>
      <c r="BD30" s="20">
        <v>8671</v>
      </c>
      <c r="BE30" s="36">
        <v>7326</v>
      </c>
      <c r="BF30" s="36">
        <v>12504</v>
      </c>
      <c r="BG30" s="36">
        <v>7632</v>
      </c>
      <c r="BH30" s="36">
        <v>6731</v>
      </c>
      <c r="BI30" s="36">
        <v>7262</v>
      </c>
      <c r="BJ30" s="36">
        <v>8288</v>
      </c>
      <c r="BK30" s="36">
        <v>5555</v>
      </c>
      <c r="BL30" s="36">
        <v>6080</v>
      </c>
      <c r="BM30" s="36">
        <v>6967</v>
      </c>
      <c r="BN30" s="36">
        <v>7112</v>
      </c>
      <c r="BO30" s="36">
        <v>4205</v>
      </c>
      <c r="BP30" s="36">
        <v>6784</v>
      </c>
      <c r="BQ30" s="36">
        <v>5343</v>
      </c>
      <c r="BR30" s="221">
        <v>9018</v>
      </c>
      <c r="BS30" s="221">
        <v>4967</v>
      </c>
      <c r="BT30" s="36">
        <v>4945</v>
      </c>
      <c r="BU30" s="221">
        <v>5176</v>
      </c>
      <c r="BV30" s="221">
        <v>7038</v>
      </c>
      <c r="BW30" s="221">
        <v>3852</v>
      </c>
      <c r="BX30" s="221">
        <v>3742</v>
      </c>
      <c r="BY30" s="221">
        <v>4183</v>
      </c>
      <c r="BZ30" s="221">
        <v>5995</v>
      </c>
      <c r="CA30" s="221">
        <v>3695</v>
      </c>
      <c r="CB30" s="154">
        <v>3269</v>
      </c>
      <c r="CC30" s="96"/>
    </row>
    <row r="31" spans="1:81">
      <c r="A31" s="6"/>
      <c r="B31" s="137" t="s">
        <v>262</v>
      </c>
      <c r="C31" s="171"/>
      <c r="D31" s="20"/>
      <c r="E31" s="20"/>
      <c r="F31" s="20"/>
      <c r="G31" s="20"/>
      <c r="H31" s="20"/>
      <c r="I31" s="20"/>
      <c r="J31" s="20"/>
      <c r="K31" s="20"/>
      <c r="L31" s="20">
        <v>0</v>
      </c>
      <c r="M31" s="20">
        <v>0</v>
      </c>
      <c r="N31" s="20">
        <v>0</v>
      </c>
      <c r="O31" s="36">
        <v>0</v>
      </c>
      <c r="P31" s="36">
        <v>0</v>
      </c>
      <c r="Q31" s="36">
        <v>22</v>
      </c>
      <c r="R31" s="36">
        <v>6</v>
      </c>
      <c r="S31" s="221">
        <v>0</v>
      </c>
      <c r="T31" s="154">
        <v>0</v>
      </c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20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22</v>
      </c>
      <c r="BN31" s="36">
        <v>0</v>
      </c>
      <c r="BO31" s="36">
        <v>0</v>
      </c>
      <c r="BP31" s="36">
        <v>0</v>
      </c>
      <c r="BQ31" s="36">
        <v>1</v>
      </c>
      <c r="BR31" s="221">
        <v>5</v>
      </c>
      <c r="BS31" s="221">
        <v>0</v>
      </c>
      <c r="BT31" s="36">
        <v>0</v>
      </c>
      <c r="BU31" s="221">
        <v>0</v>
      </c>
      <c r="BV31" s="221">
        <v>0</v>
      </c>
      <c r="BW31" s="221">
        <v>0</v>
      </c>
      <c r="BX31" s="221">
        <v>0</v>
      </c>
      <c r="BY31" s="221">
        <v>0</v>
      </c>
      <c r="BZ31" s="221">
        <v>0</v>
      </c>
      <c r="CA31" s="221">
        <v>0</v>
      </c>
      <c r="CB31" s="154">
        <v>0</v>
      </c>
      <c r="CC31" s="96"/>
    </row>
    <row r="32" spans="1:81">
      <c r="A32" s="6"/>
      <c r="B32" s="137" t="s">
        <v>56</v>
      </c>
      <c r="C32" s="171">
        <v>0</v>
      </c>
      <c r="D32" s="20">
        <v>0</v>
      </c>
      <c r="E32" s="20">
        <v>0</v>
      </c>
      <c r="F32" s="20">
        <v>0</v>
      </c>
      <c r="G32" s="20">
        <v>1391</v>
      </c>
      <c r="H32" s="20">
        <v>7214</v>
      </c>
      <c r="I32" s="20">
        <v>7147</v>
      </c>
      <c r="J32" s="20">
        <v>7278</v>
      </c>
      <c r="K32" s="20">
        <v>7481</v>
      </c>
      <c r="L32" s="20">
        <v>9428</v>
      </c>
      <c r="M32" s="20">
        <v>10817</v>
      </c>
      <c r="N32" s="20">
        <v>11526</v>
      </c>
      <c r="O32" s="36">
        <v>12498</v>
      </c>
      <c r="P32" s="36">
        <v>13517</v>
      </c>
      <c r="Q32" s="36">
        <v>15554</v>
      </c>
      <c r="R32" s="36">
        <v>20015</v>
      </c>
      <c r="S32" s="221">
        <v>20852</v>
      </c>
      <c r="T32" s="154">
        <v>23930</v>
      </c>
      <c r="U32" s="20">
        <v>0</v>
      </c>
      <c r="V32" s="20">
        <v>0</v>
      </c>
      <c r="W32" s="20">
        <v>0</v>
      </c>
      <c r="X32" s="20">
        <v>0</v>
      </c>
      <c r="Y32" s="20">
        <v>250</v>
      </c>
      <c r="Z32" s="20">
        <v>280</v>
      </c>
      <c r="AA32" s="20">
        <v>357</v>
      </c>
      <c r="AB32" s="20">
        <v>503</v>
      </c>
      <c r="AC32" s="20">
        <v>739</v>
      </c>
      <c r="AD32" s="20">
        <v>1671</v>
      </c>
      <c r="AE32" s="20">
        <v>1701</v>
      </c>
      <c r="AF32" s="20">
        <v>3103</v>
      </c>
      <c r="AG32" s="20">
        <v>1636</v>
      </c>
      <c r="AH32" s="20">
        <v>1687</v>
      </c>
      <c r="AI32" s="20">
        <v>1665</v>
      </c>
      <c r="AJ32" s="20">
        <v>2159</v>
      </c>
      <c r="AK32" s="20">
        <v>2714</v>
      </c>
      <c r="AL32" s="20">
        <v>695</v>
      </c>
      <c r="AM32" s="20">
        <v>2060</v>
      </c>
      <c r="AN32" s="20">
        <v>1809</v>
      </c>
      <c r="AO32" s="20">
        <v>1823</v>
      </c>
      <c r="AP32" s="20">
        <v>1658</v>
      </c>
      <c r="AQ32" s="20">
        <v>1794</v>
      </c>
      <c r="AR32" s="20">
        <v>2206</v>
      </c>
      <c r="AS32" s="20">
        <v>1958</v>
      </c>
      <c r="AT32" s="20">
        <v>2064</v>
      </c>
      <c r="AU32" s="20">
        <v>2490</v>
      </c>
      <c r="AV32" s="20">
        <v>2916</v>
      </c>
      <c r="AW32" s="20">
        <v>2562</v>
      </c>
      <c r="AX32" s="20">
        <v>2646</v>
      </c>
      <c r="AY32" s="20">
        <v>2757</v>
      </c>
      <c r="AZ32" s="20">
        <v>2852</v>
      </c>
      <c r="BA32" s="20">
        <v>2832</v>
      </c>
      <c r="BB32" s="20">
        <v>2756</v>
      </c>
      <c r="BC32" s="20">
        <v>2924</v>
      </c>
      <c r="BD32" s="20">
        <v>3014</v>
      </c>
      <c r="BE32" s="36">
        <v>2978</v>
      </c>
      <c r="BF32" s="36">
        <v>3021</v>
      </c>
      <c r="BG32" s="36">
        <v>3184</v>
      </c>
      <c r="BH32" s="36">
        <v>3315</v>
      </c>
      <c r="BI32" s="36">
        <v>3456</v>
      </c>
      <c r="BJ32" s="36">
        <v>3413</v>
      </c>
      <c r="BK32" s="36">
        <v>3312</v>
      </c>
      <c r="BL32" s="36">
        <v>3336</v>
      </c>
      <c r="BM32" s="36">
        <v>3723</v>
      </c>
      <c r="BN32" s="36">
        <v>3694</v>
      </c>
      <c r="BO32" s="36">
        <v>3693</v>
      </c>
      <c r="BP32" s="36">
        <v>4444</v>
      </c>
      <c r="BQ32" s="36">
        <v>4318</v>
      </c>
      <c r="BR32" s="221">
        <v>4706</v>
      </c>
      <c r="BS32" s="221">
        <v>5451</v>
      </c>
      <c r="BT32" s="36">
        <v>5540</v>
      </c>
      <c r="BU32" s="221">
        <v>5282</v>
      </c>
      <c r="BV32" s="221">
        <v>5171</v>
      </c>
      <c r="BW32" s="221">
        <v>5049</v>
      </c>
      <c r="BX32" s="221">
        <v>5350</v>
      </c>
      <c r="BY32" s="221">
        <v>5678</v>
      </c>
      <c r="BZ32" s="221">
        <v>5702</v>
      </c>
      <c r="CA32" s="221">
        <v>6246</v>
      </c>
      <c r="CB32" s="154">
        <v>6304</v>
      </c>
      <c r="CC32" s="96"/>
    </row>
    <row r="33" spans="1:81">
      <c r="A33" s="6"/>
      <c r="B33" s="136" t="s">
        <v>57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16549</v>
      </c>
      <c r="I33" s="20">
        <v>15605</v>
      </c>
      <c r="J33" s="20">
        <v>22473</v>
      </c>
      <c r="K33" s="20">
        <v>24166</v>
      </c>
      <c r="L33" s="20">
        <v>24907</v>
      </c>
      <c r="M33" s="20">
        <v>30628</v>
      </c>
      <c r="N33" s="20">
        <v>28696</v>
      </c>
      <c r="O33" s="36">
        <v>27815</v>
      </c>
      <c r="P33" s="36">
        <v>24326</v>
      </c>
      <c r="Q33" s="36">
        <v>23793</v>
      </c>
      <c r="R33" s="36">
        <v>24956</v>
      </c>
      <c r="S33" s="221">
        <v>21104</v>
      </c>
      <c r="T33" s="154">
        <v>21114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2066</v>
      </c>
      <c r="AD33" s="20">
        <v>6017</v>
      </c>
      <c r="AE33" s="20">
        <v>4428</v>
      </c>
      <c r="AF33" s="20">
        <v>4038</v>
      </c>
      <c r="AG33" s="20">
        <v>7897</v>
      </c>
      <c r="AH33" s="20">
        <v>1977</v>
      </c>
      <c r="AI33" s="20">
        <v>2735</v>
      </c>
      <c r="AJ33" s="20">
        <v>2996</v>
      </c>
      <c r="AK33" s="20">
        <v>7094</v>
      </c>
      <c r="AL33" s="20">
        <v>4776</v>
      </c>
      <c r="AM33" s="20">
        <v>4706</v>
      </c>
      <c r="AN33" s="20">
        <v>5897</v>
      </c>
      <c r="AO33" s="20">
        <v>7621</v>
      </c>
      <c r="AP33" s="20">
        <v>5492</v>
      </c>
      <c r="AQ33" s="20">
        <v>5535</v>
      </c>
      <c r="AR33" s="20">
        <v>5518</v>
      </c>
      <c r="AS33" s="20">
        <v>7954</v>
      </c>
      <c r="AT33" s="20">
        <v>7797</v>
      </c>
      <c r="AU33" s="20">
        <v>5492</v>
      </c>
      <c r="AV33" s="20">
        <v>3664</v>
      </c>
      <c r="AW33" s="20">
        <v>9114</v>
      </c>
      <c r="AX33" s="20">
        <v>7783</v>
      </c>
      <c r="AY33" s="20">
        <v>5768</v>
      </c>
      <c r="AZ33" s="20">
        <v>7963</v>
      </c>
      <c r="BA33" s="20">
        <v>7126</v>
      </c>
      <c r="BB33" s="20">
        <v>8923</v>
      </c>
      <c r="BC33" s="20">
        <v>6549</v>
      </c>
      <c r="BD33" s="20">
        <v>6098</v>
      </c>
      <c r="BE33" s="36">
        <v>7604</v>
      </c>
      <c r="BF33" s="36">
        <v>8955.6920900000005</v>
      </c>
      <c r="BG33" s="36">
        <v>6183.3079099999995</v>
      </c>
      <c r="BH33" s="36">
        <v>5072</v>
      </c>
      <c r="BI33" s="36">
        <v>5864</v>
      </c>
      <c r="BJ33" s="36">
        <v>9103</v>
      </c>
      <c r="BK33" s="36">
        <v>3844</v>
      </c>
      <c r="BL33" s="36">
        <v>5515</v>
      </c>
      <c r="BM33" s="36">
        <v>6819</v>
      </c>
      <c r="BN33" s="36">
        <v>6519</v>
      </c>
      <c r="BO33" s="36">
        <v>4865</v>
      </c>
      <c r="BP33" s="36">
        <v>5590</v>
      </c>
      <c r="BQ33" s="36">
        <v>6262</v>
      </c>
      <c r="BR33" s="221">
        <v>8523</v>
      </c>
      <c r="BS33" s="221">
        <v>5369</v>
      </c>
      <c r="BT33" s="36">
        <v>4801</v>
      </c>
      <c r="BU33" s="221">
        <v>6926</v>
      </c>
      <c r="BV33" s="221">
        <v>6557</v>
      </c>
      <c r="BW33" s="221">
        <v>4690</v>
      </c>
      <c r="BX33" s="221">
        <v>2931</v>
      </c>
      <c r="BY33" s="221">
        <v>5882</v>
      </c>
      <c r="BZ33" s="221">
        <v>6756</v>
      </c>
      <c r="CA33" s="221">
        <v>4354</v>
      </c>
      <c r="CB33" s="154">
        <v>4122</v>
      </c>
      <c r="CC33" s="96"/>
    </row>
    <row r="34" spans="1:81">
      <c r="A34" s="6"/>
      <c r="B34" s="136" t="s">
        <v>58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15933</v>
      </c>
      <c r="I34" s="20">
        <v>20484</v>
      </c>
      <c r="J34" s="20">
        <v>31859</v>
      </c>
      <c r="K34" s="20">
        <v>38475</v>
      </c>
      <c r="L34" s="20">
        <v>39163</v>
      </c>
      <c r="M34" s="20">
        <v>41019</v>
      </c>
      <c r="N34" s="20">
        <v>45862</v>
      </c>
      <c r="O34" s="36">
        <v>46270</v>
      </c>
      <c r="P34" s="36">
        <v>46756</v>
      </c>
      <c r="Q34" s="36">
        <v>50409</v>
      </c>
      <c r="R34" s="36">
        <v>42614</v>
      </c>
      <c r="S34" s="221">
        <v>49282</v>
      </c>
      <c r="T34" s="154">
        <v>44819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1390</v>
      </c>
      <c r="AD34" s="20">
        <v>4712</v>
      </c>
      <c r="AE34" s="20">
        <v>3124</v>
      </c>
      <c r="AF34" s="20">
        <v>6707</v>
      </c>
      <c r="AG34" s="20">
        <v>6345</v>
      </c>
      <c r="AH34" s="20">
        <v>3829</v>
      </c>
      <c r="AI34" s="20">
        <v>5232</v>
      </c>
      <c r="AJ34" s="20">
        <v>5078</v>
      </c>
      <c r="AK34" s="20">
        <v>6832</v>
      </c>
      <c r="AL34" s="20">
        <v>5372</v>
      </c>
      <c r="AM34" s="20">
        <v>8468</v>
      </c>
      <c r="AN34" s="20">
        <v>11187</v>
      </c>
      <c r="AO34" s="20">
        <v>11215</v>
      </c>
      <c r="AP34" s="20">
        <v>7775</v>
      </c>
      <c r="AQ34" s="20">
        <v>8402</v>
      </c>
      <c r="AR34" s="20">
        <v>11083</v>
      </c>
      <c r="AS34" s="20">
        <v>11531</v>
      </c>
      <c r="AT34" s="20">
        <v>9007</v>
      </c>
      <c r="AU34" s="20">
        <v>7543</v>
      </c>
      <c r="AV34" s="20">
        <v>11082</v>
      </c>
      <c r="AW34" s="20">
        <v>10336</v>
      </c>
      <c r="AX34" s="20">
        <v>9258</v>
      </c>
      <c r="AY34" s="20">
        <v>9435</v>
      </c>
      <c r="AZ34" s="20">
        <v>11990</v>
      </c>
      <c r="BA34" s="20">
        <v>11251</v>
      </c>
      <c r="BB34" s="20">
        <v>10532</v>
      </c>
      <c r="BC34" s="20">
        <v>11130</v>
      </c>
      <c r="BD34" s="20">
        <v>12949</v>
      </c>
      <c r="BE34" s="36">
        <v>10871</v>
      </c>
      <c r="BF34" s="36">
        <v>12203</v>
      </c>
      <c r="BG34" s="36">
        <v>10840</v>
      </c>
      <c r="BH34" s="36">
        <v>12356</v>
      </c>
      <c r="BI34" s="36">
        <v>13082</v>
      </c>
      <c r="BJ34" s="36">
        <v>11360</v>
      </c>
      <c r="BK34" s="36">
        <v>9635</v>
      </c>
      <c r="BL34" s="36">
        <v>12679</v>
      </c>
      <c r="BM34" s="36">
        <v>12978</v>
      </c>
      <c r="BN34" s="36">
        <v>11198</v>
      </c>
      <c r="BO34" s="36">
        <v>12331</v>
      </c>
      <c r="BP34" s="36">
        <v>13902</v>
      </c>
      <c r="BQ34" s="36">
        <v>12434</v>
      </c>
      <c r="BR34" s="221">
        <v>10973</v>
      </c>
      <c r="BS34" s="221">
        <v>8290</v>
      </c>
      <c r="BT34" s="36">
        <v>10917</v>
      </c>
      <c r="BU34" s="221">
        <v>13741</v>
      </c>
      <c r="BV34" s="221">
        <v>11395</v>
      </c>
      <c r="BW34" s="221">
        <v>10353</v>
      </c>
      <c r="BX34" s="221">
        <v>13793</v>
      </c>
      <c r="BY34" s="221">
        <v>12109</v>
      </c>
      <c r="BZ34" s="221">
        <v>10731</v>
      </c>
      <c r="CA34" s="221">
        <v>10135</v>
      </c>
      <c r="CB34" s="154">
        <v>11844</v>
      </c>
      <c r="CC34" s="96"/>
    </row>
    <row r="35" spans="1:81">
      <c r="A35" s="6"/>
      <c r="B35" s="136" t="s">
        <v>52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327</v>
      </c>
      <c r="M35" s="20">
        <v>349</v>
      </c>
      <c r="N35" s="20">
        <v>450</v>
      </c>
      <c r="O35" s="36">
        <v>688</v>
      </c>
      <c r="P35" s="36">
        <v>944</v>
      </c>
      <c r="Q35" s="36">
        <v>1073</v>
      </c>
      <c r="R35" s="36">
        <v>1293</v>
      </c>
      <c r="S35" s="221">
        <v>1678</v>
      </c>
      <c r="T35" s="154">
        <v>1955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79</v>
      </c>
      <c r="AT35" s="20">
        <v>80</v>
      </c>
      <c r="AU35" s="20">
        <v>90</v>
      </c>
      <c r="AV35" s="20">
        <v>78</v>
      </c>
      <c r="AW35" s="20">
        <v>85</v>
      </c>
      <c r="AX35" s="20">
        <v>86</v>
      </c>
      <c r="AY35" s="20">
        <v>87</v>
      </c>
      <c r="AZ35" s="20">
        <v>92</v>
      </c>
      <c r="BA35" s="20">
        <v>98</v>
      </c>
      <c r="BB35" s="20">
        <v>132</v>
      </c>
      <c r="BC35" s="20">
        <v>103</v>
      </c>
      <c r="BD35" s="20">
        <v>117</v>
      </c>
      <c r="BE35" s="36">
        <v>169</v>
      </c>
      <c r="BF35" s="36">
        <v>171.13080000000002</v>
      </c>
      <c r="BG35" s="36">
        <v>171.86919999999998</v>
      </c>
      <c r="BH35" s="36">
        <v>176</v>
      </c>
      <c r="BI35" s="36">
        <v>291</v>
      </c>
      <c r="BJ35" s="36">
        <v>295.12799999999993</v>
      </c>
      <c r="BK35" s="36">
        <v>114.87202000000002</v>
      </c>
      <c r="BL35" s="36">
        <v>242.99998000000005</v>
      </c>
      <c r="BM35" s="36">
        <v>260</v>
      </c>
      <c r="BN35" s="36">
        <v>238</v>
      </c>
      <c r="BO35" s="36">
        <v>245</v>
      </c>
      <c r="BP35" s="36">
        <v>330</v>
      </c>
      <c r="BQ35" s="36">
        <v>302</v>
      </c>
      <c r="BR35" s="221">
        <v>332</v>
      </c>
      <c r="BS35" s="221">
        <v>322</v>
      </c>
      <c r="BT35" s="36">
        <v>337</v>
      </c>
      <c r="BU35" s="221">
        <v>356</v>
      </c>
      <c r="BV35" s="221">
        <v>375</v>
      </c>
      <c r="BW35" s="221">
        <v>507</v>
      </c>
      <c r="BX35" s="221">
        <v>440</v>
      </c>
      <c r="BY35" s="221">
        <v>484</v>
      </c>
      <c r="BZ35" s="221">
        <v>476</v>
      </c>
      <c r="CA35" s="221">
        <v>495</v>
      </c>
      <c r="CB35" s="154">
        <v>500</v>
      </c>
      <c r="CC35" s="96"/>
    </row>
    <row r="36" spans="1:81">
      <c r="A36" s="6"/>
      <c r="B36" s="135" t="s">
        <v>59</v>
      </c>
      <c r="C36" s="20">
        <v>3611</v>
      </c>
      <c r="D36" s="20">
        <v>3505</v>
      </c>
      <c r="E36" s="20">
        <v>2569</v>
      </c>
      <c r="F36" s="20">
        <v>4052</v>
      </c>
      <c r="G36" s="20">
        <v>4634</v>
      </c>
      <c r="H36" s="20">
        <v>3035</v>
      </c>
      <c r="I36" s="20">
        <v>2513</v>
      </c>
      <c r="J36" s="20">
        <v>3146</v>
      </c>
      <c r="K36" s="20">
        <v>2743</v>
      </c>
      <c r="L36" s="20">
        <v>1910</v>
      </c>
      <c r="M36" s="20">
        <v>1019</v>
      </c>
      <c r="N36" s="20">
        <v>1374</v>
      </c>
      <c r="O36" s="252">
        <v>1151</v>
      </c>
      <c r="P36" s="252">
        <v>2684</v>
      </c>
      <c r="Q36" s="252">
        <v>2926</v>
      </c>
      <c r="R36" s="252">
        <v>3461</v>
      </c>
      <c r="S36" s="220">
        <v>18654</v>
      </c>
      <c r="T36" s="195">
        <v>16251</v>
      </c>
      <c r="U36" s="20">
        <v>442</v>
      </c>
      <c r="V36" s="20">
        <v>683</v>
      </c>
      <c r="W36" s="20">
        <v>725</v>
      </c>
      <c r="X36" s="20">
        <v>2202</v>
      </c>
      <c r="Y36" s="20">
        <v>649</v>
      </c>
      <c r="Z36" s="20">
        <v>1586</v>
      </c>
      <c r="AA36" s="20">
        <v>1009</v>
      </c>
      <c r="AB36" s="20">
        <v>1389</v>
      </c>
      <c r="AC36" s="20">
        <v>845</v>
      </c>
      <c r="AD36" s="20">
        <v>957</v>
      </c>
      <c r="AE36" s="20">
        <v>1012</v>
      </c>
      <c r="AF36" s="20">
        <v>221</v>
      </c>
      <c r="AG36" s="20">
        <v>709</v>
      </c>
      <c r="AH36" s="20">
        <v>549</v>
      </c>
      <c r="AI36" s="20">
        <v>783</v>
      </c>
      <c r="AJ36" s="20">
        <v>472</v>
      </c>
      <c r="AK36" s="20">
        <v>489</v>
      </c>
      <c r="AL36" s="20">
        <v>684</v>
      </c>
      <c r="AM36" s="20">
        <v>256</v>
      </c>
      <c r="AN36" s="20">
        <v>1717</v>
      </c>
      <c r="AO36" s="20">
        <v>560</v>
      </c>
      <c r="AP36" s="20">
        <v>1066</v>
      </c>
      <c r="AQ36" s="20">
        <v>531</v>
      </c>
      <c r="AR36" s="20">
        <v>586</v>
      </c>
      <c r="AS36" s="20">
        <v>421</v>
      </c>
      <c r="AT36" s="20">
        <v>567</v>
      </c>
      <c r="AU36" s="20">
        <v>253</v>
      </c>
      <c r="AV36" s="20">
        <v>669</v>
      </c>
      <c r="AW36" s="20">
        <v>296</v>
      </c>
      <c r="AX36" s="20">
        <v>365</v>
      </c>
      <c r="AY36" s="20">
        <v>279</v>
      </c>
      <c r="AZ36" s="20">
        <v>79</v>
      </c>
      <c r="BA36" s="20">
        <v>151</v>
      </c>
      <c r="BB36" s="20">
        <v>351</v>
      </c>
      <c r="BC36" s="20">
        <v>483</v>
      </c>
      <c r="BD36" s="20">
        <v>389</v>
      </c>
      <c r="BE36" s="252">
        <v>120</v>
      </c>
      <c r="BF36" s="252">
        <v>264.2854099999995</v>
      </c>
      <c r="BG36" s="252">
        <v>75.714590000000499</v>
      </c>
      <c r="BH36" s="252">
        <v>691</v>
      </c>
      <c r="BI36" s="252">
        <v>171</v>
      </c>
      <c r="BJ36" s="252">
        <v>353.91520000000003</v>
      </c>
      <c r="BK36" s="252">
        <v>1203.0848000000001</v>
      </c>
      <c r="BL36" s="252">
        <v>956</v>
      </c>
      <c r="BM36" s="252">
        <v>765</v>
      </c>
      <c r="BN36" s="252">
        <v>617</v>
      </c>
      <c r="BO36" s="252">
        <v>396</v>
      </c>
      <c r="BP36" s="252">
        <v>1148</v>
      </c>
      <c r="BQ36" s="252">
        <v>630</v>
      </c>
      <c r="BR36" s="220">
        <v>973</v>
      </c>
      <c r="BS36" s="220">
        <v>662</v>
      </c>
      <c r="BT36" s="252">
        <v>1196</v>
      </c>
      <c r="BU36" s="220">
        <v>4424</v>
      </c>
      <c r="BV36" s="220">
        <v>5076</v>
      </c>
      <c r="BW36" s="220">
        <v>4753</v>
      </c>
      <c r="BX36" s="220">
        <v>4401</v>
      </c>
      <c r="BY36" s="220">
        <v>4357</v>
      </c>
      <c r="BZ36" s="220">
        <v>4438</v>
      </c>
      <c r="CA36" s="220">
        <v>4094</v>
      </c>
      <c r="CB36" s="195">
        <v>3362</v>
      </c>
      <c r="CC36" s="96"/>
    </row>
    <row r="37" spans="1:81">
      <c r="A37" s="6"/>
      <c r="B37" s="139" t="s">
        <v>60</v>
      </c>
      <c r="C37" s="14">
        <v>82078</v>
      </c>
      <c r="D37" s="14">
        <v>108678</v>
      </c>
      <c r="E37" s="14">
        <v>118592</v>
      </c>
      <c r="F37" s="14">
        <v>132341</v>
      </c>
      <c r="G37" s="14">
        <v>133966</v>
      </c>
      <c r="H37" s="14">
        <v>148490</v>
      </c>
      <c r="I37" s="14">
        <v>166224</v>
      </c>
      <c r="J37" s="14">
        <v>181600</v>
      </c>
      <c r="K37" s="14">
        <v>174391</v>
      </c>
      <c r="L37" s="14">
        <v>150155</v>
      </c>
      <c r="M37" s="14">
        <v>165763</v>
      </c>
      <c r="N37" s="14">
        <v>173812</v>
      </c>
      <c r="O37" s="252">
        <v>181037</v>
      </c>
      <c r="P37" s="252">
        <v>208393</v>
      </c>
      <c r="Q37" s="252">
        <v>229367</v>
      </c>
      <c r="R37" s="252">
        <v>254881</v>
      </c>
      <c r="S37" s="220">
        <v>319504</v>
      </c>
      <c r="T37" s="195">
        <v>331937</v>
      </c>
      <c r="U37" s="14">
        <v>28444</v>
      </c>
      <c r="V37" s="14">
        <v>30452</v>
      </c>
      <c r="W37" s="14">
        <v>30597</v>
      </c>
      <c r="X37" s="14">
        <v>42848</v>
      </c>
      <c r="Y37" s="14">
        <v>31083</v>
      </c>
      <c r="Z37" s="14">
        <v>34079</v>
      </c>
      <c r="AA37" s="14">
        <v>33606</v>
      </c>
      <c r="AB37" s="14">
        <v>35198</v>
      </c>
      <c r="AC37" s="14">
        <v>35009</v>
      </c>
      <c r="AD37" s="14">
        <v>39326</v>
      </c>
      <c r="AE37" s="14">
        <v>34438</v>
      </c>
      <c r="AF37" s="14">
        <v>39717</v>
      </c>
      <c r="AG37" s="14">
        <v>36845</v>
      </c>
      <c r="AH37" s="14">
        <v>44030</v>
      </c>
      <c r="AI37" s="14">
        <v>40241</v>
      </c>
      <c r="AJ37" s="14">
        <v>45108</v>
      </c>
      <c r="AK37" s="14">
        <v>43937</v>
      </c>
      <c r="AL37" s="14">
        <v>44409</v>
      </c>
      <c r="AM37" s="14">
        <v>41923</v>
      </c>
      <c r="AN37" s="14">
        <v>51331</v>
      </c>
      <c r="AO37" s="14">
        <v>40091</v>
      </c>
      <c r="AP37" s="14">
        <v>45047</v>
      </c>
      <c r="AQ37" s="14">
        <v>43344</v>
      </c>
      <c r="AR37" s="14">
        <v>45910</v>
      </c>
      <c r="AS37" s="14">
        <v>46122</v>
      </c>
      <c r="AT37" s="14">
        <v>38026</v>
      </c>
      <c r="AU37" s="14">
        <v>28271</v>
      </c>
      <c r="AV37" s="14">
        <v>37736</v>
      </c>
      <c r="AW37" s="14">
        <v>46515</v>
      </c>
      <c r="AX37" s="14">
        <v>37765</v>
      </c>
      <c r="AY37" s="14">
        <v>32505</v>
      </c>
      <c r="AZ37" s="14">
        <v>48978</v>
      </c>
      <c r="BA37" s="14">
        <v>48360</v>
      </c>
      <c r="BB37" s="14">
        <v>39993</v>
      </c>
      <c r="BC37" s="14">
        <v>43028</v>
      </c>
      <c r="BD37" s="14">
        <v>42431</v>
      </c>
      <c r="BE37" s="252">
        <v>54322</v>
      </c>
      <c r="BF37" s="252">
        <v>43334.69335999999</v>
      </c>
      <c r="BG37" s="252">
        <v>36119.285220000005</v>
      </c>
      <c r="BH37" s="252">
        <v>47261.021420000005</v>
      </c>
      <c r="BI37" s="252">
        <v>56077</v>
      </c>
      <c r="BJ37" s="252">
        <v>44136.518420000008</v>
      </c>
      <c r="BK37" s="252">
        <v>50091.481579999992</v>
      </c>
      <c r="BL37" s="252">
        <v>55845</v>
      </c>
      <c r="BM37" s="252">
        <v>65813</v>
      </c>
      <c r="BN37" s="252">
        <v>50974</v>
      </c>
      <c r="BO37" s="252">
        <v>49415.700000000012</v>
      </c>
      <c r="BP37" s="252">
        <v>63164.299999999988</v>
      </c>
      <c r="BQ37" s="252">
        <v>68831</v>
      </c>
      <c r="BR37" s="220">
        <f>SUM(BR38:BR45)-BR43</f>
        <v>62519</v>
      </c>
      <c r="BS37" s="220">
        <f>SUM(BS38:BS45)-BS43</f>
        <v>59334</v>
      </c>
      <c r="BT37" s="252">
        <f>SUM(BT38:BT45)-BT43</f>
        <v>64197</v>
      </c>
      <c r="BU37" s="220">
        <v>86179</v>
      </c>
      <c r="BV37" s="220">
        <v>75046</v>
      </c>
      <c r="BW37" s="220">
        <v>74601</v>
      </c>
      <c r="BX37" s="220">
        <v>83678</v>
      </c>
      <c r="BY37" s="220">
        <v>94389</v>
      </c>
      <c r="BZ37" s="220">
        <v>79865</v>
      </c>
      <c r="CA37" s="220">
        <v>77500</v>
      </c>
      <c r="CB37" s="195">
        <v>80183</v>
      </c>
      <c r="CC37" s="96"/>
    </row>
    <row r="38" spans="1:81">
      <c r="A38" s="6"/>
      <c r="B38" s="140" t="s">
        <v>61</v>
      </c>
      <c r="C38" s="20">
        <v>12400</v>
      </c>
      <c r="D38" s="20">
        <v>10969</v>
      </c>
      <c r="E38" s="20">
        <v>14486</v>
      </c>
      <c r="F38" s="20">
        <v>16681</v>
      </c>
      <c r="G38" s="20">
        <v>15620</v>
      </c>
      <c r="H38" s="20">
        <v>16564</v>
      </c>
      <c r="I38" s="20">
        <v>25723</v>
      </c>
      <c r="J38" s="20">
        <v>28769</v>
      </c>
      <c r="K38" s="20">
        <v>26837</v>
      </c>
      <c r="L38" s="20">
        <v>25793</v>
      </c>
      <c r="M38" s="20">
        <v>28325</v>
      </c>
      <c r="N38" s="20">
        <v>31772</v>
      </c>
      <c r="O38" s="36">
        <v>36806</v>
      </c>
      <c r="P38" s="36">
        <v>36216.642070000002</v>
      </c>
      <c r="Q38" s="36">
        <v>35245</v>
      </c>
      <c r="R38" s="36">
        <v>36827</v>
      </c>
      <c r="S38" s="221">
        <v>32251</v>
      </c>
      <c r="T38" s="154">
        <v>31536</v>
      </c>
      <c r="U38" s="20">
        <v>3988</v>
      </c>
      <c r="V38" s="20">
        <v>4184</v>
      </c>
      <c r="W38" s="20">
        <v>4139</v>
      </c>
      <c r="X38" s="20">
        <v>4370</v>
      </c>
      <c r="Y38" s="20">
        <v>3979</v>
      </c>
      <c r="Z38" s="20">
        <v>3828</v>
      </c>
      <c r="AA38" s="20">
        <v>3924</v>
      </c>
      <c r="AB38" s="20">
        <v>3889</v>
      </c>
      <c r="AC38" s="20">
        <v>3973</v>
      </c>
      <c r="AD38" s="20">
        <v>4292</v>
      </c>
      <c r="AE38" s="20">
        <v>4096</v>
      </c>
      <c r="AF38" s="20">
        <v>4203</v>
      </c>
      <c r="AG38" s="20">
        <v>3676</v>
      </c>
      <c r="AH38" s="20">
        <v>7922</v>
      </c>
      <c r="AI38" s="20">
        <v>6921</v>
      </c>
      <c r="AJ38" s="20">
        <v>7203</v>
      </c>
      <c r="AK38" s="20">
        <v>7183</v>
      </c>
      <c r="AL38" s="20">
        <v>7146</v>
      </c>
      <c r="AM38" s="20">
        <v>6916</v>
      </c>
      <c r="AN38" s="20">
        <v>7524</v>
      </c>
      <c r="AO38" s="20">
        <v>6195</v>
      </c>
      <c r="AP38" s="20">
        <v>6619</v>
      </c>
      <c r="AQ38" s="20">
        <v>7010</v>
      </c>
      <c r="AR38" s="20">
        <v>7013</v>
      </c>
      <c r="AS38" s="20">
        <v>6370</v>
      </c>
      <c r="AT38" s="20">
        <v>6541</v>
      </c>
      <c r="AU38" s="20">
        <v>6797</v>
      </c>
      <c r="AV38" s="20">
        <v>6085</v>
      </c>
      <c r="AW38" s="20">
        <v>6393</v>
      </c>
      <c r="AX38" s="20">
        <v>7024</v>
      </c>
      <c r="AY38" s="20">
        <v>7342</v>
      </c>
      <c r="AZ38" s="20">
        <v>7566</v>
      </c>
      <c r="BA38" s="20">
        <v>7825</v>
      </c>
      <c r="BB38" s="20">
        <v>8093</v>
      </c>
      <c r="BC38" s="20">
        <v>7948</v>
      </c>
      <c r="BD38" s="20">
        <v>7907</v>
      </c>
      <c r="BE38" s="36">
        <v>9187</v>
      </c>
      <c r="BF38" s="36">
        <v>9414.9785799999991</v>
      </c>
      <c r="BG38" s="36">
        <v>8899</v>
      </c>
      <c r="BH38" s="36">
        <v>9305.0214200000009</v>
      </c>
      <c r="BI38" s="36">
        <v>9712.4268799999991</v>
      </c>
      <c r="BJ38" s="36">
        <v>9029.0982799999983</v>
      </c>
      <c r="BK38" s="36">
        <v>8720.0111400000023</v>
      </c>
      <c r="BL38" s="36">
        <v>8755.1057700000019</v>
      </c>
      <c r="BM38" s="36">
        <v>8748</v>
      </c>
      <c r="BN38" s="36">
        <v>8644</v>
      </c>
      <c r="BO38" s="36">
        <v>8676.7999999999993</v>
      </c>
      <c r="BP38" s="36">
        <v>9176.2000000000007</v>
      </c>
      <c r="BQ38" s="36">
        <v>9797</v>
      </c>
      <c r="BR38" s="221">
        <v>9454</v>
      </c>
      <c r="BS38" s="221">
        <v>8644</v>
      </c>
      <c r="BT38" s="36">
        <v>8932</v>
      </c>
      <c r="BU38" s="221">
        <v>8350</v>
      </c>
      <c r="BV38" s="221">
        <v>8380</v>
      </c>
      <c r="BW38" s="221">
        <v>6981</v>
      </c>
      <c r="BX38" s="221">
        <v>8540</v>
      </c>
      <c r="BY38" s="221">
        <v>7657</v>
      </c>
      <c r="BZ38" s="221">
        <v>7738</v>
      </c>
      <c r="CA38" s="221">
        <v>7696</v>
      </c>
      <c r="CB38" s="154">
        <v>8445</v>
      </c>
      <c r="CC38" s="96"/>
    </row>
    <row r="39" spans="1:81">
      <c r="A39" s="6"/>
      <c r="B39" s="140" t="s">
        <v>62</v>
      </c>
      <c r="C39" s="20">
        <v>22006</v>
      </c>
      <c r="D39" s="20">
        <v>25737</v>
      </c>
      <c r="E39" s="20">
        <v>32684</v>
      </c>
      <c r="F39" s="20">
        <v>35226</v>
      </c>
      <c r="G39" s="20">
        <v>39387</v>
      </c>
      <c r="H39" s="20">
        <v>47814</v>
      </c>
      <c r="I39" s="20">
        <v>51915</v>
      </c>
      <c r="J39" s="20">
        <v>56501</v>
      </c>
      <c r="K39" s="20">
        <v>56662</v>
      </c>
      <c r="L39" s="20">
        <v>49860</v>
      </c>
      <c r="M39" s="20">
        <v>50764</v>
      </c>
      <c r="N39" s="20">
        <v>55065</v>
      </c>
      <c r="O39" s="36">
        <v>61336</v>
      </c>
      <c r="P39" s="36">
        <v>74011</v>
      </c>
      <c r="Q39" s="36">
        <v>85375</v>
      </c>
      <c r="R39" s="36">
        <v>85857</v>
      </c>
      <c r="S39" s="221">
        <v>115851</v>
      </c>
      <c r="T39" s="154">
        <v>126933</v>
      </c>
      <c r="U39" s="20">
        <v>7471</v>
      </c>
      <c r="V39" s="20">
        <v>8373</v>
      </c>
      <c r="W39" s="20">
        <v>8169</v>
      </c>
      <c r="X39" s="20">
        <v>11213</v>
      </c>
      <c r="Y39" s="20">
        <v>9324</v>
      </c>
      <c r="Z39" s="20">
        <v>10052</v>
      </c>
      <c r="AA39" s="20">
        <v>9631</v>
      </c>
      <c r="AB39" s="20">
        <v>10380</v>
      </c>
      <c r="AC39" s="20">
        <v>10399</v>
      </c>
      <c r="AD39" s="20">
        <v>12126</v>
      </c>
      <c r="AE39" s="20">
        <v>11985</v>
      </c>
      <c r="AF39" s="20">
        <v>13304</v>
      </c>
      <c r="AG39" s="20">
        <v>14168</v>
      </c>
      <c r="AH39" s="20">
        <v>14450</v>
      </c>
      <c r="AI39" s="20">
        <v>11596</v>
      </c>
      <c r="AJ39" s="20">
        <v>11701</v>
      </c>
      <c r="AK39" s="20">
        <v>13754</v>
      </c>
      <c r="AL39" s="20">
        <v>12936</v>
      </c>
      <c r="AM39" s="20">
        <v>13284</v>
      </c>
      <c r="AN39" s="20">
        <v>16527</v>
      </c>
      <c r="AO39" s="20">
        <v>11437</v>
      </c>
      <c r="AP39" s="20">
        <v>14920</v>
      </c>
      <c r="AQ39" s="20">
        <v>14753</v>
      </c>
      <c r="AR39" s="20">
        <v>15552</v>
      </c>
      <c r="AS39" s="20">
        <v>13837</v>
      </c>
      <c r="AT39" s="20">
        <v>15128</v>
      </c>
      <c r="AU39" s="20">
        <v>9060</v>
      </c>
      <c r="AV39" s="20">
        <v>11835</v>
      </c>
      <c r="AW39" s="20">
        <v>12506</v>
      </c>
      <c r="AX39" s="20">
        <v>11897</v>
      </c>
      <c r="AY39" s="20">
        <v>12239</v>
      </c>
      <c r="AZ39" s="20">
        <v>14122</v>
      </c>
      <c r="BA39" s="20">
        <v>13630</v>
      </c>
      <c r="BB39" s="20">
        <v>13218</v>
      </c>
      <c r="BC39" s="20">
        <v>13230</v>
      </c>
      <c r="BD39" s="20">
        <v>14987</v>
      </c>
      <c r="BE39" s="36">
        <v>15185</v>
      </c>
      <c r="BF39" s="36">
        <v>15202.146016069633</v>
      </c>
      <c r="BG39" s="36">
        <v>15328.853983930367</v>
      </c>
      <c r="BH39" s="36">
        <v>15620</v>
      </c>
      <c r="BI39" s="36">
        <v>17092.073929999999</v>
      </c>
      <c r="BJ39" s="36">
        <v>17477.701260000002</v>
      </c>
      <c r="BK39" s="36">
        <v>17297.22481</v>
      </c>
      <c r="BL39" s="36">
        <v>22144</v>
      </c>
      <c r="BM39" s="36">
        <v>20587</v>
      </c>
      <c r="BN39" s="36">
        <v>20045</v>
      </c>
      <c r="BO39" s="36">
        <v>18989.699999999997</v>
      </c>
      <c r="BP39" s="36">
        <v>25753.300000000003</v>
      </c>
      <c r="BQ39" s="36">
        <v>21020</v>
      </c>
      <c r="BR39" s="221">
        <v>20654</v>
      </c>
      <c r="BS39" s="221">
        <v>22311</v>
      </c>
      <c r="BT39" s="36">
        <v>21872</v>
      </c>
      <c r="BU39" s="221">
        <v>26853</v>
      </c>
      <c r="BV39" s="221">
        <v>24847</v>
      </c>
      <c r="BW39" s="221">
        <v>30640</v>
      </c>
      <c r="BX39" s="221">
        <v>33511</v>
      </c>
      <c r="BY39" s="221">
        <v>30844</v>
      </c>
      <c r="BZ39" s="221">
        <v>31533</v>
      </c>
      <c r="CA39" s="221">
        <v>31567</v>
      </c>
      <c r="CB39" s="154">
        <v>32989</v>
      </c>
      <c r="CC39" s="96"/>
    </row>
    <row r="40" spans="1:81">
      <c r="A40" s="6"/>
      <c r="B40" s="140" t="s">
        <v>63</v>
      </c>
      <c r="C40" s="20">
        <v>6238</v>
      </c>
      <c r="D40" s="20">
        <v>7504</v>
      </c>
      <c r="E40" s="20">
        <v>8165</v>
      </c>
      <c r="F40" s="20">
        <v>8696</v>
      </c>
      <c r="G40" s="20">
        <v>12454</v>
      </c>
      <c r="H40" s="20">
        <v>12088</v>
      </c>
      <c r="I40" s="20">
        <v>12121</v>
      </c>
      <c r="J40" s="20">
        <v>13042</v>
      </c>
      <c r="K40" s="20">
        <v>11426</v>
      </c>
      <c r="L40" s="20">
        <v>11300</v>
      </c>
      <c r="M40" s="20">
        <v>12081</v>
      </c>
      <c r="N40" s="20">
        <v>13765</v>
      </c>
      <c r="O40" s="36">
        <v>16495</v>
      </c>
      <c r="P40" s="36">
        <v>21610</v>
      </c>
      <c r="Q40" s="36">
        <v>24253</v>
      </c>
      <c r="R40" s="36">
        <v>25780</v>
      </c>
      <c r="S40" s="221">
        <v>31058</v>
      </c>
      <c r="T40" s="154">
        <v>34106</v>
      </c>
      <c r="U40" s="20">
        <v>2295</v>
      </c>
      <c r="V40" s="20">
        <v>2127</v>
      </c>
      <c r="W40" s="20">
        <v>2039</v>
      </c>
      <c r="X40" s="20">
        <v>2235</v>
      </c>
      <c r="Y40" s="20">
        <v>2853</v>
      </c>
      <c r="Z40" s="20">
        <v>2493</v>
      </c>
      <c r="AA40" s="20">
        <v>2268</v>
      </c>
      <c r="AB40" s="20">
        <v>4840</v>
      </c>
      <c r="AC40" s="20">
        <v>3181</v>
      </c>
      <c r="AD40" s="20">
        <v>2971</v>
      </c>
      <c r="AE40" s="20">
        <v>2918</v>
      </c>
      <c r="AF40" s="20">
        <v>3018</v>
      </c>
      <c r="AG40" s="20">
        <v>3019</v>
      </c>
      <c r="AH40" s="20">
        <v>3469</v>
      </c>
      <c r="AI40" s="20">
        <v>2631</v>
      </c>
      <c r="AJ40" s="20">
        <v>3003</v>
      </c>
      <c r="AK40" s="20">
        <v>3549</v>
      </c>
      <c r="AL40" s="20">
        <v>3347</v>
      </c>
      <c r="AM40" s="20">
        <v>2584</v>
      </c>
      <c r="AN40" s="20">
        <v>3562</v>
      </c>
      <c r="AO40" s="20">
        <v>3275</v>
      </c>
      <c r="AP40" s="20">
        <v>2958</v>
      </c>
      <c r="AQ40" s="20">
        <v>2517</v>
      </c>
      <c r="AR40" s="20">
        <v>2676</v>
      </c>
      <c r="AS40" s="20">
        <v>3192</v>
      </c>
      <c r="AT40" s="20">
        <v>2764</v>
      </c>
      <c r="AU40" s="20">
        <v>2574</v>
      </c>
      <c r="AV40" s="20">
        <v>2770</v>
      </c>
      <c r="AW40" s="20">
        <v>3142</v>
      </c>
      <c r="AX40" s="20">
        <v>3002</v>
      </c>
      <c r="AY40" s="20">
        <v>2867</v>
      </c>
      <c r="AZ40" s="20">
        <v>3070</v>
      </c>
      <c r="BA40" s="20">
        <v>3780</v>
      </c>
      <c r="BB40" s="20">
        <v>3415</v>
      </c>
      <c r="BC40" s="20">
        <v>3254</v>
      </c>
      <c r="BD40" s="20">
        <v>3316</v>
      </c>
      <c r="BE40" s="36">
        <v>4219</v>
      </c>
      <c r="BF40" s="36">
        <v>4094.8208439303653</v>
      </c>
      <c r="BG40" s="36">
        <v>3856.1791560696347</v>
      </c>
      <c r="BH40" s="36">
        <v>4325</v>
      </c>
      <c r="BI40" s="36">
        <v>5322.0682100000004</v>
      </c>
      <c r="BJ40" s="36">
        <v>4979.1429600000001</v>
      </c>
      <c r="BK40" s="36">
        <v>4958.7888299999995</v>
      </c>
      <c r="BL40" s="36">
        <v>6350</v>
      </c>
      <c r="BM40" s="36">
        <v>6277</v>
      </c>
      <c r="BN40" s="36">
        <v>6425</v>
      </c>
      <c r="BO40" s="36">
        <v>5046.7000000000007</v>
      </c>
      <c r="BP40" s="36">
        <v>6504.2999999999993</v>
      </c>
      <c r="BQ40" s="36">
        <v>6596</v>
      </c>
      <c r="BR40" s="221">
        <v>7046</v>
      </c>
      <c r="BS40" s="221">
        <v>6321</v>
      </c>
      <c r="BT40" s="36">
        <v>5817</v>
      </c>
      <c r="BU40" s="221">
        <v>7411</v>
      </c>
      <c r="BV40" s="221">
        <v>8054</v>
      </c>
      <c r="BW40" s="221">
        <v>7464</v>
      </c>
      <c r="BX40" s="221">
        <v>8129</v>
      </c>
      <c r="BY40" s="221">
        <v>9689</v>
      </c>
      <c r="BZ40" s="221">
        <v>9025</v>
      </c>
      <c r="CA40" s="221">
        <v>8152</v>
      </c>
      <c r="CB40" s="154">
        <v>7240</v>
      </c>
      <c r="CC40" s="96"/>
    </row>
    <row r="41" spans="1:81">
      <c r="A41" s="6"/>
      <c r="B41" s="140" t="s">
        <v>254</v>
      </c>
      <c r="C41" s="173">
        <v>4588</v>
      </c>
      <c r="D41" s="20">
        <v>5631</v>
      </c>
      <c r="E41" s="20">
        <v>5782</v>
      </c>
      <c r="F41" s="20">
        <v>6279</v>
      </c>
      <c r="G41" s="20">
        <v>6877</v>
      </c>
      <c r="H41" s="20">
        <v>9905</v>
      </c>
      <c r="I41" s="20">
        <v>10572</v>
      </c>
      <c r="J41" s="20">
        <v>10272</v>
      </c>
      <c r="K41" s="20">
        <v>9785</v>
      </c>
      <c r="L41" s="20">
        <v>9444</v>
      </c>
      <c r="M41" s="20">
        <v>9505</v>
      </c>
      <c r="N41" s="20">
        <v>9122</v>
      </c>
      <c r="O41" s="36">
        <v>3970</v>
      </c>
      <c r="P41" s="36">
        <v>4334</v>
      </c>
      <c r="Q41" s="36">
        <v>4845</v>
      </c>
      <c r="R41" s="36">
        <v>5176</v>
      </c>
      <c r="S41" s="221">
        <v>5469</v>
      </c>
      <c r="T41" s="154">
        <v>6054</v>
      </c>
      <c r="U41" s="20">
        <v>1515</v>
      </c>
      <c r="V41" s="20">
        <v>1534</v>
      </c>
      <c r="W41" s="20">
        <v>1662</v>
      </c>
      <c r="X41" s="20">
        <v>1568</v>
      </c>
      <c r="Y41" s="20">
        <v>1678</v>
      </c>
      <c r="Z41" s="20">
        <v>1708</v>
      </c>
      <c r="AA41" s="20">
        <v>1724</v>
      </c>
      <c r="AB41" s="20">
        <v>1767</v>
      </c>
      <c r="AC41" s="20">
        <v>2262</v>
      </c>
      <c r="AD41" s="20">
        <v>2492</v>
      </c>
      <c r="AE41" s="20">
        <v>2129</v>
      </c>
      <c r="AF41" s="20">
        <v>3022</v>
      </c>
      <c r="AG41" s="20">
        <v>2544</v>
      </c>
      <c r="AH41" s="20">
        <v>2690</v>
      </c>
      <c r="AI41" s="20">
        <v>2661</v>
      </c>
      <c r="AJ41" s="20">
        <v>2677</v>
      </c>
      <c r="AK41" s="20">
        <v>2542</v>
      </c>
      <c r="AL41" s="20">
        <v>2629</v>
      </c>
      <c r="AM41" s="20">
        <v>3041</v>
      </c>
      <c r="AN41" s="20">
        <v>2060</v>
      </c>
      <c r="AO41" s="20">
        <v>2696</v>
      </c>
      <c r="AP41" s="20">
        <v>2535</v>
      </c>
      <c r="AQ41" s="20">
        <v>2296</v>
      </c>
      <c r="AR41" s="20">
        <v>2258</v>
      </c>
      <c r="AS41" s="20">
        <v>2220</v>
      </c>
      <c r="AT41" s="20">
        <v>2250</v>
      </c>
      <c r="AU41" s="20">
        <v>2425</v>
      </c>
      <c r="AV41" s="20">
        <v>2549</v>
      </c>
      <c r="AW41" s="20">
        <v>2607</v>
      </c>
      <c r="AX41" s="20">
        <v>2613</v>
      </c>
      <c r="AY41" s="20">
        <v>2187</v>
      </c>
      <c r="AZ41" s="20">
        <v>2098</v>
      </c>
      <c r="BA41" s="20">
        <v>2506</v>
      </c>
      <c r="BB41" s="20">
        <v>1945</v>
      </c>
      <c r="BC41" s="20">
        <v>2299</v>
      </c>
      <c r="BD41" s="20">
        <v>2372</v>
      </c>
      <c r="BE41" s="36">
        <v>1034</v>
      </c>
      <c r="BF41" s="36">
        <v>1081.5885899999998</v>
      </c>
      <c r="BG41" s="36">
        <v>1095.4114100000002</v>
      </c>
      <c r="BH41" s="36">
        <v>759</v>
      </c>
      <c r="BI41" s="36">
        <v>1076</v>
      </c>
      <c r="BJ41" s="36">
        <v>1094.8690799999999</v>
      </c>
      <c r="BK41" s="36">
        <v>1112.1309200000001</v>
      </c>
      <c r="BL41" s="36">
        <v>1051</v>
      </c>
      <c r="BM41" s="36">
        <v>1125</v>
      </c>
      <c r="BN41" s="36">
        <v>1212</v>
      </c>
      <c r="BO41" s="36">
        <v>1204.6999999999998</v>
      </c>
      <c r="BP41" s="36">
        <v>1303.3000000000002</v>
      </c>
      <c r="BQ41" s="36">
        <v>1202</v>
      </c>
      <c r="BR41" s="221">
        <v>1302</v>
      </c>
      <c r="BS41" s="221">
        <v>1355</v>
      </c>
      <c r="BT41" s="36">
        <v>1317</v>
      </c>
      <c r="BU41" s="221">
        <v>1704</v>
      </c>
      <c r="BV41" s="221">
        <v>922</v>
      </c>
      <c r="BW41" s="221">
        <v>1361</v>
      </c>
      <c r="BX41" s="221">
        <v>1482</v>
      </c>
      <c r="BY41" s="221">
        <v>1364</v>
      </c>
      <c r="BZ41" s="221">
        <v>1578</v>
      </c>
      <c r="CA41" s="221">
        <v>1604</v>
      </c>
      <c r="CB41" s="154">
        <v>1508</v>
      </c>
      <c r="CC41" s="96"/>
    </row>
    <row r="42" spans="1:81">
      <c r="A42" s="6"/>
      <c r="B42" s="140" t="s">
        <v>64</v>
      </c>
      <c r="C42" s="20">
        <v>2114</v>
      </c>
      <c r="D42" s="20">
        <v>10402</v>
      </c>
      <c r="E42" s="20">
        <v>15853</v>
      </c>
      <c r="F42" s="20">
        <v>16045</v>
      </c>
      <c r="G42" s="20">
        <v>15675</v>
      </c>
      <c r="H42" s="20">
        <v>19452</v>
      </c>
      <c r="I42" s="20">
        <v>20770</v>
      </c>
      <c r="J42" s="20">
        <v>22387</v>
      </c>
      <c r="K42" s="20">
        <v>23627</v>
      </c>
      <c r="L42" s="20">
        <v>10009</v>
      </c>
      <c r="M42" s="20">
        <v>6553</v>
      </c>
      <c r="N42" s="20">
        <v>13428</v>
      </c>
      <c r="O42" s="36">
        <v>8420</v>
      </c>
      <c r="P42" s="36">
        <v>15527.710999999999</v>
      </c>
      <c r="Q42" s="36">
        <v>16958</v>
      </c>
      <c r="R42" s="36">
        <v>18099</v>
      </c>
      <c r="S42" s="221">
        <v>17976</v>
      </c>
      <c r="T42" s="154">
        <v>18259</v>
      </c>
      <c r="U42" s="20">
        <v>4212</v>
      </c>
      <c r="V42" s="20">
        <v>4220</v>
      </c>
      <c r="W42" s="20">
        <v>3587</v>
      </c>
      <c r="X42" s="20">
        <v>4026</v>
      </c>
      <c r="Y42" s="20">
        <v>4195</v>
      </c>
      <c r="Z42" s="20">
        <v>4128</v>
      </c>
      <c r="AA42" s="20">
        <v>5561</v>
      </c>
      <c r="AB42" s="20">
        <v>1791</v>
      </c>
      <c r="AC42" s="20">
        <v>5203</v>
      </c>
      <c r="AD42" s="20">
        <v>5470</v>
      </c>
      <c r="AE42" s="20">
        <v>4816</v>
      </c>
      <c r="AF42" s="20">
        <v>3963</v>
      </c>
      <c r="AG42" s="20">
        <v>4838</v>
      </c>
      <c r="AH42" s="20">
        <v>4879</v>
      </c>
      <c r="AI42" s="20">
        <v>5441</v>
      </c>
      <c r="AJ42" s="20">
        <v>5612</v>
      </c>
      <c r="AK42" s="20">
        <v>5743</v>
      </c>
      <c r="AL42" s="20">
        <v>5871</v>
      </c>
      <c r="AM42" s="20">
        <v>5910</v>
      </c>
      <c r="AN42" s="20">
        <v>4863</v>
      </c>
      <c r="AO42" s="20">
        <v>6170</v>
      </c>
      <c r="AP42" s="20">
        <v>6190</v>
      </c>
      <c r="AQ42" s="20">
        <v>6256</v>
      </c>
      <c r="AR42" s="20">
        <v>5011</v>
      </c>
      <c r="AS42" s="20">
        <v>11642</v>
      </c>
      <c r="AT42" s="20">
        <v>501</v>
      </c>
      <c r="AU42" s="20">
        <v>-2123</v>
      </c>
      <c r="AV42" s="20">
        <v>-11</v>
      </c>
      <c r="AW42" s="20">
        <v>11615</v>
      </c>
      <c r="AX42" s="20">
        <v>229</v>
      </c>
      <c r="AY42" s="20">
        <v>-5524</v>
      </c>
      <c r="AZ42" s="20">
        <v>233</v>
      </c>
      <c r="BA42" s="20">
        <v>9268</v>
      </c>
      <c r="BB42" s="20">
        <v>244</v>
      </c>
      <c r="BC42" s="20">
        <v>3790</v>
      </c>
      <c r="BD42" s="20">
        <v>126</v>
      </c>
      <c r="BE42" s="36">
        <v>13285</v>
      </c>
      <c r="BF42" s="36">
        <v>434.46224000000075</v>
      </c>
      <c r="BG42" s="36">
        <v>-5747.4622400000007</v>
      </c>
      <c r="BH42" s="36">
        <v>448</v>
      </c>
      <c r="BI42" s="36">
        <v>10353.719849999999</v>
      </c>
      <c r="BJ42" s="36">
        <v>292.65455000000111</v>
      </c>
      <c r="BK42" s="36">
        <v>4087.6255999999994</v>
      </c>
      <c r="BL42" s="36">
        <v>793.71099999999933</v>
      </c>
      <c r="BM42" s="36">
        <v>14869</v>
      </c>
      <c r="BN42" s="36">
        <v>389</v>
      </c>
      <c r="BO42" s="36">
        <v>789.70000000000073</v>
      </c>
      <c r="BP42" s="36">
        <v>910.29999999999927</v>
      </c>
      <c r="BQ42" s="36">
        <v>15056</v>
      </c>
      <c r="BR42" s="221">
        <v>1816</v>
      </c>
      <c r="BS42" s="221">
        <v>597</v>
      </c>
      <c r="BT42" s="36">
        <v>630</v>
      </c>
      <c r="BU42" s="221">
        <v>16016</v>
      </c>
      <c r="BV42" s="221">
        <v>675</v>
      </c>
      <c r="BW42" s="221">
        <v>656</v>
      </c>
      <c r="BX42" s="221">
        <v>629</v>
      </c>
      <c r="BY42" s="221">
        <v>16177</v>
      </c>
      <c r="BZ42" s="221">
        <v>1018</v>
      </c>
      <c r="CA42" s="221">
        <v>316</v>
      </c>
      <c r="CB42" s="154">
        <v>748</v>
      </c>
      <c r="CC42" s="96"/>
    </row>
    <row r="43" spans="1:81">
      <c r="A43" s="32"/>
      <c r="B43" s="141" t="s">
        <v>214</v>
      </c>
      <c r="C43" s="33">
        <v>1391</v>
      </c>
      <c r="D43" s="33">
        <v>9624</v>
      </c>
      <c r="E43" s="33">
        <v>14983</v>
      </c>
      <c r="F43" s="33">
        <v>14991</v>
      </c>
      <c r="G43" s="33">
        <v>14377</v>
      </c>
      <c r="H43" s="33">
        <v>17455</v>
      </c>
      <c r="I43" s="33">
        <v>18916</v>
      </c>
      <c r="J43" s="33">
        <v>22039</v>
      </c>
      <c r="K43" s="33">
        <v>22047</v>
      </c>
      <c r="L43" s="33">
        <v>9121</v>
      </c>
      <c r="M43" s="33">
        <v>5579</v>
      </c>
      <c r="N43" s="33">
        <v>12538</v>
      </c>
      <c r="O43" s="235">
        <v>6752</v>
      </c>
      <c r="P43" s="235">
        <v>13874</v>
      </c>
      <c r="Q43" s="235">
        <v>14515</v>
      </c>
      <c r="R43" s="235">
        <v>14773</v>
      </c>
      <c r="S43" s="221">
        <v>15504</v>
      </c>
      <c r="T43" s="154">
        <v>15696</v>
      </c>
      <c r="U43" s="33">
        <v>3961</v>
      </c>
      <c r="V43" s="33">
        <v>3961</v>
      </c>
      <c r="W43" s="33">
        <v>3421</v>
      </c>
      <c r="X43" s="33">
        <v>3648</v>
      </c>
      <c r="Y43" s="33">
        <v>3893</v>
      </c>
      <c r="Z43" s="33">
        <v>3893</v>
      </c>
      <c r="AA43" s="33">
        <v>5249</v>
      </c>
      <c r="AB43" s="33">
        <v>1342</v>
      </c>
      <c r="AC43" s="33">
        <v>4929</v>
      </c>
      <c r="AD43" s="33">
        <v>5026</v>
      </c>
      <c r="AE43" s="33">
        <v>4610</v>
      </c>
      <c r="AF43" s="33">
        <v>2890</v>
      </c>
      <c r="AG43" s="33">
        <v>4521</v>
      </c>
      <c r="AH43" s="33">
        <v>4465</v>
      </c>
      <c r="AI43" s="33">
        <v>4725</v>
      </c>
      <c r="AJ43" s="33">
        <v>5206</v>
      </c>
      <c r="AK43" s="33">
        <v>5409</v>
      </c>
      <c r="AL43" s="33">
        <v>5332</v>
      </c>
      <c r="AM43" s="33">
        <v>5511</v>
      </c>
      <c r="AN43" s="33">
        <v>5788</v>
      </c>
      <c r="AO43" s="33">
        <v>5717</v>
      </c>
      <c r="AP43" s="33">
        <v>5812</v>
      </c>
      <c r="AQ43" s="33">
        <v>5914</v>
      </c>
      <c r="AR43" s="33">
        <v>4605</v>
      </c>
      <c r="AS43" s="33">
        <v>11213</v>
      </c>
      <c r="AT43" s="33">
        <v>3</v>
      </c>
      <c r="AU43" s="33">
        <v>-2140</v>
      </c>
      <c r="AV43" s="33">
        <v>45</v>
      </c>
      <c r="AW43" s="33">
        <v>11357</v>
      </c>
      <c r="AX43" s="33">
        <v>0</v>
      </c>
      <c r="AY43" s="33">
        <v>-5781</v>
      </c>
      <c r="AZ43" s="33">
        <v>3</v>
      </c>
      <c r="BA43" s="33">
        <v>9023</v>
      </c>
      <c r="BB43" s="33">
        <v>5</v>
      </c>
      <c r="BC43" s="33">
        <v>3506</v>
      </c>
      <c r="BD43" s="33">
        <v>4</v>
      </c>
      <c r="BE43" s="235">
        <v>12888</v>
      </c>
      <c r="BF43" s="235">
        <v>1</v>
      </c>
      <c r="BG43" s="235">
        <v>-6159</v>
      </c>
      <c r="BH43" s="235">
        <v>22</v>
      </c>
      <c r="BI43" s="235">
        <v>10022</v>
      </c>
      <c r="BJ43" s="235">
        <v>2</v>
      </c>
      <c r="BK43" s="235">
        <v>3765</v>
      </c>
      <c r="BL43" s="235">
        <v>85</v>
      </c>
      <c r="BM43" s="235">
        <v>14194</v>
      </c>
      <c r="BN43" s="235">
        <v>4</v>
      </c>
      <c r="BO43" s="235">
        <v>291</v>
      </c>
      <c r="BP43" s="235">
        <v>26</v>
      </c>
      <c r="BQ43" s="235">
        <v>14637</v>
      </c>
      <c r="BR43" s="222">
        <v>2</v>
      </c>
      <c r="BS43" s="222">
        <v>126</v>
      </c>
      <c r="BT43" s="235">
        <v>8</v>
      </c>
      <c r="BU43" s="221">
        <v>15472</v>
      </c>
      <c r="BV43" s="221">
        <v>1</v>
      </c>
      <c r="BW43" s="221">
        <v>6</v>
      </c>
      <c r="BX43" s="221">
        <v>25</v>
      </c>
      <c r="BY43" s="221">
        <v>15642</v>
      </c>
      <c r="BZ43" s="221">
        <v>-11</v>
      </c>
      <c r="CA43" s="221">
        <v>61</v>
      </c>
      <c r="CB43" s="154">
        <v>4</v>
      </c>
      <c r="CC43" s="96"/>
    </row>
    <row r="44" spans="1:81">
      <c r="A44" s="6"/>
      <c r="B44" s="140" t="s">
        <v>215</v>
      </c>
      <c r="C44" s="20">
        <v>26025</v>
      </c>
      <c r="D44" s="20">
        <v>35925</v>
      </c>
      <c r="E44" s="20">
        <v>32603</v>
      </c>
      <c r="F44" s="20">
        <v>42101</v>
      </c>
      <c r="G44" s="20">
        <v>36235</v>
      </c>
      <c r="H44" s="20">
        <v>33718</v>
      </c>
      <c r="I44" s="20">
        <v>36242</v>
      </c>
      <c r="J44" s="20">
        <v>41967</v>
      </c>
      <c r="K44" s="20">
        <v>39621</v>
      </c>
      <c r="L44" s="20">
        <v>38587</v>
      </c>
      <c r="M44" s="20">
        <v>53194</v>
      </c>
      <c r="N44" s="20">
        <v>44520</v>
      </c>
      <c r="O44" s="36">
        <v>48466</v>
      </c>
      <c r="P44" s="36">
        <v>51919</v>
      </c>
      <c r="Q44" s="36">
        <v>57264</v>
      </c>
      <c r="R44" s="36">
        <v>76013</v>
      </c>
      <c r="S44" s="221">
        <v>105360</v>
      </c>
      <c r="T44" s="154">
        <v>103526</v>
      </c>
      <c r="U44" s="20">
        <v>7321</v>
      </c>
      <c r="V44" s="20">
        <v>8203</v>
      </c>
      <c r="W44" s="20">
        <v>9318</v>
      </c>
      <c r="X44" s="20">
        <v>17259</v>
      </c>
      <c r="Y44" s="20">
        <v>7313</v>
      </c>
      <c r="Z44" s="20">
        <v>10300</v>
      </c>
      <c r="AA44" s="20">
        <v>8156</v>
      </c>
      <c r="AB44" s="20">
        <v>10466</v>
      </c>
      <c r="AC44" s="20">
        <v>8094</v>
      </c>
      <c r="AD44" s="20">
        <v>9633</v>
      </c>
      <c r="AE44" s="20">
        <v>6664</v>
      </c>
      <c r="AF44" s="20">
        <v>9327</v>
      </c>
      <c r="AG44" s="20">
        <v>6544</v>
      </c>
      <c r="AH44" s="20">
        <v>7786</v>
      </c>
      <c r="AI44" s="20">
        <v>9191</v>
      </c>
      <c r="AJ44" s="20">
        <v>12721</v>
      </c>
      <c r="AK44" s="20">
        <v>9708</v>
      </c>
      <c r="AL44" s="20">
        <v>10460</v>
      </c>
      <c r="AM44" s="20">
        <v>8733</v>
      </c>
      <c r="AN44" s="20">
        <v>13066</v>
      </c>
      <c r="AO44" s="20">
        <v>8851</v>
      </c>
      <c r="AP44" s="20">
        <v>10063</v>
      </c>
      <c r="AQ44" s="20">
        <v>9313</v>
      </c>
      <c r="AR44" s="20">
        <v>11394</v>
      </c>
      <c r="AS44" s="20">
        <v>7558</v>
      </c>
      <c r="AT44" s="20">
        <v>9456</v>
      </c>
      <c r="AU44" s="20">
        <v>8395</v>
      </c>
      <c r="AV44" s="20">
        <v>13178</v>
      </c>
      <c r="AW44" s="20">
        <v>9014</v>
      </c>
      <c r="AX44" s="20">
        <v>11650</v>
      </c>
      <c r="AY44" s="20">
        <v>12183</v>
      </c>
      <c r="AZ44" s="20">
        <v>20347</v>
      </c>
      <c r="BA44" s="20">
        <v>9923</v>
      </c>
      <c r="BB44" s="20">
        <v>11507</v>
      </c>
      <c r="BC44" s="20">
        <v>11149</v>
      </c>
      <c r="BD44" s="20">
        <v>11941</v>
      </c>
      <c r="BE44" s="36">
        <v>10131</v>
      </c>
      <c r="BF44" s="36">
        <v>11545.24338</v>
      </c>
      <c r="BG44" s="36">
        <v>11497.75662</v>
      </c>
      <c r="BH44" s="36">
        <v>15292</v>
      </c>
      <c r="BI44" s="36">
        <v>11283.76454</v>
      </c>
      <c r="BJ44" s="36">
        <v>10220.96399</v>
      </c>
      <c r="BK44" s="36">
        <v>12996.27147</v>
      </c>
      <c r="BL44" s="36">
        <v>15175</v>
      </c>
      <c r="BM44" s="36">
        <v>13189</v>
      </c>
      <c r="BN44" s="36">
        <v>13001</v>
      </c>
      <c r="BO44" s="36">
        <v>13520.7</v>
      </c>
      <c r="BP44" s="36">
        <v>17553.300000000003</v>
      </c>
      <c r="BQ44" s="36">
        <v>13883</v>
      </c>
      <c r="BR44" s="221">
        <v>20241</v>
      </c>
      <c r="BS44" s="221">
        <v>18499</v>
      </c>
      <c r="BT44" s="36">
        <v>23390</v>
      </c>
      <c r="BU44" s="221">
        <v>23093</v>
      </c>
      <c r="BV44" s="221">
        <v>28944</v>
      </c>
      <c r="BW44" s="221">
        <v>25169</v>
      </c>
      <c r="BX44" s="221">
        <v>28154</v>
      </c>
      <c r="BY44" s="221">
        <v>26132</v>
      </c>
      <c r="BZ44" s="221">
        <v>25889</v>
      </c>
      <c r="CA44" s="221">
        <v>26188</v>
      </c>
      <c r="CB44" s="154">
        <v>25317</v>
      </c>
      <c r="CC44" s="96"/>
    </row>
    <row r="45" spans="1:81">
      <c r="A45" s="6"/>
      <c r="B45" s="140" t="s">
        <v>66</v>
      </c>
      <c r="C45" s="20">
        <v>8707</v>
      </c>
      <c r="D45" s="20">
        <v>12510</v>
      </c>
      <c r="E45" s="20">
        <v>9019</v>
      </c>
      <c r="F45" s="20">
        <v>7313</v>
      </c>
      <c r="G45" s="20">
        <v>7718</v>
      </c>
      <c r="H45" s="20">
        <v>8950</v>
      </c>
      <c r="I45" s="20">
        <v>8881</v>
      </c>
      <c r="J45" s="20">
        <v>8662</v>
      </c>
      <c r="K45" s="20">
        <v>6433</v>
      </c>
      <c r="L45" s="20">
        <v>5162</v>
      </c>
      <c r="M45" s="20">
        <v>5341</v>
      </c>
      <c r="N45" s="20">
        <v>6140</v>
      </c>
      <c r="O45" s="36">
        <v>5544</v>
      </c>
      <c r="P45" s="36">
        <v>4775</v>
      </c>
      <c r="Q45" s="36">
        <v>5427</v>
      </c>
      <c r="R45" s="36">
        <v>7129</v>
      </c>
      <c r="S45" s="221">
        <v>11539</v>
      </c>
      <c r="T45" s="154">
        <v>11523</v>
      </c>
      <c r="U45" s="20">
        <v>1642</v>
      </c>
      <c r="V45" s="20">
        <v>1811</v>
      </c>
      <c r="W45" s="20">
        <v>1683</v>
      </c>
      <c r="X45" s="20">
        <v>2176</v>
      </c>
      <c r="Y45" s="20">
        <v>1741</v>
      </c>
      <c r="Z45" s="20">
        <v>1570</v>
      </c>
      <c r="AA45" s="20">
        <v>2341</v>
      </c>
      <c r="AB45" s="20">
        <v>2066</v>
      </c>
      <c r="AC45" s="20">
        <v>1897</v>
      </c>
      <c r="AD45" s="20">
        <v>2342</v>
      </c>
      <c r="AE45" s="20">
        <v>1830</v>
      </c>
      <c r="AF45" s="20">
        <v>2881</v>
      </c>
      <c r="AG45" s="20">
        <v>2056</v>
      </c>
      <c r="AH45" s="20">
        <v>2834</v>
      </c>
      <c r="AI45" s="20">
        <v>1800</v>
      </c>
      <c r="AJ45" s="20">
        <v>2191</v>
      </c>
      <c r="AK45" s="20">
        <v>1458</v>
      </c>
      <c r="AL45" s="20">
        <v>2019</v>
      </c>
      <c r="AM45" s="20">
        <v>1456</v>
      </c>
      <c r="AN45" s="20">
        <v>3729</v>
      </c>
      <c r="AO45" s="20">
        <v>1467</v>
      </c>
      <c r="AP45" s="20">
        <v>1761</v>
      </c>
      <c r="AQ45" s="20">
        <v>1199</v>
      </c>
      <c r="AR45" s="20">
        <v>2006</v>
      </c>
      <c r="AS45" s="20">
        <v>1303</v>
      </c>
      <c r="AT45" s="20">
        <v>1387</v>
      </c>
      <c r="AU45" s="20">
        <v>1143</v>
      </c>
      <c r="AV45" s="20">
        <v>1329</v>
      </c>
      <c r="AW45" s="20">
        <v>1238</v>
      </c>
      <c r="AX45" s="20">
        <v>1350</v>
      </c>
      <c r="AY45" s="20">
        <v>1209</v>
      </c>
      <c r="AZ45" s="20">
        <v>1544</v>
      </c>
      <c r="BA45" s="20">
        <v>1430</v>
      </c>
      <c r="BB45" s="20">
        <v>1571</v>
      </c>
      <c r="BC45" s="20">
        <v>1357</v>
      </c>
      <c r="BD45" s="20">
        <v>1782</v>
      </c>
      <c r="BE45" s="36">
        <v>1281</v>
      </c>
      <c r="BF45" s="36">
        <v>1561.4537099999998</v>
      </c>
      <c r="BG45" s="36">
        <v>1189.5462900000002</v>
      </c>
      <c r="BH45" s="36">
        <v>1512</v>
      </c>
      <c r="BI45" s="36">
        <v>1237.2020400000001</v>
      </c>
      <c r="BJ45" s="36">
        <v>1042.4909899999998</v>
      </c>
      <c r="BK45" s="36">
        <v>919.30697000000009</v>
      </c>
      <c r="BL45" s="36">
        <v>1576</v>
      </c>
      <c r="BM45" s="36">
        <v>1018</v>
      </c>
      <c r="BN45" s="36">
        <v>1256</v>
      </c>
      <c r="BO45" s="36">
        <v>1187.6999999999998</v>
      </c>
      <c r="BP45" s="36">
        <v>1965.3000000000002</v>
      </c>
      <c r="BQ45" s="36">
        <v>1277</v>
      </c>
      <c r="BR45" s="221">
        <v>2006</v>
      </c>
      <c r="BS45" s="221">
        <v>1607</v>
      </c>
      <c r="BT45" s="36">
        <v>2239</v>
      </c>
      <c r="BU45" s="221">
        <v>2752</v>
      </c>
      <c r="BV45" s="221">
        <v>3224</v>
      </c>
      <c r="BW45" s="221">
        <v>2330</v>
      </c>
      <c r="BX45" s="221">
        <v>3233</v>
      </c>
      <c r="BY45" s="221">
        <v>2526</v>
      </c>
      <c r="BZ45" s="221">
        <v>3084</v>
      </c>
      <c r="CA45" s="221">
        <v>1977</v>
      </c>
      <c r="CB45" s="154">
        <v>3936</v>
      </c>
      <c r="CC45" s="96"/>
    </row>
    <row r="46" spans="1:81" s="101" customFormat="1">
      <c r="A46" s="38"/>
      <c r="B46" s="139" t="s">
        <v>67</v>
      </c>
      <c r="C46" s="14">
        <v>593</v>
      </c>
      <c r="D46" s="14">
        <v>501</v>
      </c>
      <c r="E46" s="14">
        <v>2495</v>
      </c>
      <c r="F46" s="14">
        <v>1139</v>
      </c>
      <c r="G46" s="14">
        <v>438</v>
      </c>
      <c r="H46" s="14">
        <v>10643</v>
      </c>
      <c r="I46" s="14">
        <v>3752</v>
      </c>
      <c r="J46" s="14">
        <v>1785</v>
      </c>
      <c r="K46" s="14">
        <v>1962</v>
      </c>
      <c r="L46" s="14">
        <v>1736</v>
      </c>
      <c r="M46" s="14">
        <v>3859</v>
      </c>
      <c r="N46" s="14">
        <v>2703</v>
      </c>
      <c r="O46" s="252">
        <v>6616</v>
      </c>
      <c r="P46" s="252">
        <v>5690</v>
      </c>
      <c r="Q46" s="252">
        <v>3007</v>
      </c>
      <c r="R46" s="252">
        <v>10027</v>
      </c>
      <c r="S46" s="220">
        <v>6252</v>
      </c>
      <c r="T46" s="195">
        <v>3400</v>
      </c>
      <c r="U46" s="14">
        <v>192</v>
      </c>
      <c r="V46" s="14">
        <v>112</v>
      </c>
      <c r="W46" s="14">
        <v>-95</v>
      </c>
      <c r="X46" s="14">
        <v>930</v>
      </c>
      <c r="Y46" s="14">
        <v>500</v>
      </c>
      <c r="Z46" s="14">
        <v>-379</v>
      </c>
      <c r="AA46" s="14">
        <v>8</v>
      </c>
      <c r="AB46" s="14">
        <v>309</v>
      </c>
      <c r="AC46" s="14">
        <v>6782</v>
      </c>
      <c r="AD46" s="14">
        <v>1623</v>
      </c>
      <c r="AE46" s="14">
        <v>243</v>
      </c>
      <c r="AF46" s="14">
        <v>1993</v>
      </c>
      <c r="AG46" s="14">
        <v>1398</v>
      </c>
      <c r="AH46" s="14">
        <v>364</v>
      </c>
      <c r="AI46" s="14">
        <v>359</v>
      </c>
      <c r="AJ46" s="14">
        <v>1631</v>
      </c>
      <c r="AK46" s="14">
        <v>353</v>
      </c>
      <c r="AL46" s="14">
        <v>609</v>
      </c>
      <c r="AM46" s="14">
        <v>323</v>
      </c>
      <c r="AN46" s="14">
        <v>499</v>
      </c>
      <c r="AO46" s="14">
        <v>853</v>
      </c>
      <c r="AP46" s="14">
        <v>338</v>
      </c>
      <c r="AQ46" s="14">
        <v>401</v>
      </c>
      <c r="AR46" s="14">
        <v>370</v>
      </c>
      <c r="AS46" s="14">
        <v>348</v>
      </c>
      <c r="AT46" s="14">
        <v>204</v>
      </c>
      <c r="AU46" s="14">
        <v>205</v>
      </c>
      <c r="AV46" s="14">
        <v>979</v>
      </c>
      <c r="AW46" s="14">
        <v>330</v>
      </c>
      <c r="AX46" s="14">
        <v>31</v>
      </c>
      <c r="AY46" s="14">
        <v>1731</v>
      </c>
      <c r="AZ46" s="14">
        <v>1767</v>
      </c>
      <c r="BA46" s="14">
        <v>844</v>
      </c>
      <c r="BB46" s="14">
        <v>293</v>
      </c>
      <c r="BC46" s="14">
        <v>284</v>
      </c>
      <c r="BD46" s="14">
        <v>1282</v>
      </c>
      <c r="BE46" s="252">
        <v>1330</v>
      </c>
      <c r="BF46" s="252">
        <v>1875.513690000123</v>
      </c>
      <c r="BG46" s="252">
        <v>1896.486309999877</v>
      </c>
      <c r="BH46" s="252">
        <v>1514</v>
      </c>
      <c r="BI46" s="252">
        <v>1076.25326</v>
      </c>
      <c r="BJ46" s="252">
        <v>719.36516000000006</v>
      </c>
      <c r="BK46" s="252">
        <v>262.38157999999999</v>
      </c>
      <c r="BL46" s="252">
        <v>2155</v>
      </c>
      <c r="BM46" s="252">
        <v>319.81968999999998</v>
      </c>
      <c r="BN46" s="252">
        <v>359.18031000000002</v>
      </c>
      <c r="BO46" s="252">
        <v>547</v>
      </c>
      <c r="BP46" s="252">
        <v>1780.9999999999998</v>
      </c>
      <c r="BQ46" s="252">
        <v>497</v>
      </c>
      <c r="BR46" s="220">
        <v>470</v>
      </c>
      <c r="BS46" s="220">
        <v>384</v>
      </c>
      <c r="BT46" s="252">
        <v>8676</v>
      </c>
      <c r="BU46" s="220">
        <v>987</v>
      </c>
      <c r="BV46" s="220">
        <v>1764</v>
      </c>
      <c r="BW46" s="220">
        <v>1025</v>
      </c>
      <c r="BX46" s="220">
        <v>2476</v>
      </c>
      <c r="BY46" s="220">
        <v>877</v>
      </c>
      <c r="BZ46" s="220">
        <v>521</v>
      </c>
      <c r="CA46" s="220">
        <v>548</v>
      </c>
      <c r="CB46" s="195">
        <v>1454</v>
      </c>
      <c r="CC46" s="96"/>
    </row>
    <row r="47" spans="1:81" s="101" customFormat="1" ht="14.25" customHeight="1">
      <c r="A47" s="38"/>
      <c r="B47" s="139" t="s">
        <v>243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607</v>
      </c>
      <c r="N47" s="14">
        <v>3153</v>
      </c>
      <c r="O47" s="253">
        <v>1901</v>
      </c>
      <c r="P47" s="253">
        <v>950</v>
      </c>
      <c r="Q47" s="253">
        <v>1746</v>
      </c>
      <c r="R47" s="253">
        <v>565</v>
      </c>
      <c r="S47" s="286">
        <v>-332</v>
      </c>
      <c r="T47" s="224">
        <v>-792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607</v>
      </c>
      <c r="BA47" s="14">
        <v>1476</v>
      </c>
      <c r="BB47" s="14">
        <v>375</v>
      </c>
      <c r="BC47" s="14">
        <v>-384</v>
      </c>
      <c r="BD47" s="14">
        <v>1686</v>
      </c>
      <c r="BE47" s="253">
        <v>-1131</v>
      </c>
      <c r="BF47" s="253">
        <v>1407</v>
      </c>
      <c r="BG47" s="253">
        <v>-341</v>
      </c>
      <c r="BH47" s="253">
        <v>-1836</v>
      </c>
      <c r="BI47" s="253">
        <v>-1061</v>
      </c>
      <c r="BJ47" s="253">
        <v>783</v>
      </c>
      <c r="BK47" s="253">
        <v>-595</v>
      </c>
      <c r="BL47" s="253">
        <v>-77</v>
      </c>
      <c r="BM47" s="253">
        <v>-287</v>
      </c>
      <c r="BN47" s="253">
        <v>1589</v>
      </c>
      <c r="BO47" s="253">
        <v>-753</v>
      </c>
      <c r="BP47" s="253">
        <v>1197</v>
      </c>
      <c r="BQ47" s="253">
        <v>-534</v>
      </c>
      <c r="BR47" s="286">
        <v>799</v>
      </c>
      <c r="BS47" s="286">
        <v>89</v>
      </c>
      <c r="BT47" s="253">
        <v>211</v>
      </c>
      <c r="BU47" s="286">
        <v>-228</v>
      </c>
      <c r="BV47" s="286">
        <v>-429</v>
      </c>
      <c r="BW47" s="286">
        <v>283</v>
      </c>
      <c r="BX47" s="286">
        <v>42</v>
      </c>
      <c r="BY47" s="286">
        <v>-431</v>
      </c>
      <c r="BZ47" s="286">
        <v>141</v>
      </c>
      <c r="CA47" s="286">
        <v>-84</v>
      </c>
      <c r="CB47" s="224">
        <v>-418</v>
      </c>
      <c r="CC47" s="96"/>
    </row>
    <row r="48" spans="1:81" s="101" customFormat="1">
      <c r="A48" s="38"/>
      <c r="B48" s="139" t="s">
        <v>68</v>
      </c>
      <c r="C48" s="14">
        <v>917</v>
      </c>
      <c r="D48" s="14">
        <v>5440</v>
      </c>
      <c r="E48" s="14">
        <v>3886</v>
      </c>
      <c r="F48" s="14">
        <v>2677</v>
      </c>
      <c r="G48" s="14">
        <v>1613</v>
      </c>
      <c r="H48" s="14">
        <v>10583</v>
      </c>
      <c r="I48" s="14">
        <v>2126</v>
      </c>
      <c r="J48" s="14">
        <v>5373</v>
      </c>
      <c r="K48" s="14">
        <v>2151</v>
      </c>
      <c r="L48" s="14">
        <v>19213</v>
      </c>
      <c r="M48" s="14">
        <v>2896</v>
      </c>
      <c r="N48" s="14">
        <v>2314</v>
      </c>
      <c r="O48" s="252">
        <v>3345</v>
      </c>
      <c r="P48" s="252">
        <v>11691</v>
      </c>
      <c r="Q48" s="252">
        <v>3016</v>
      </c>
      <c r="R48" s="252">
        <v>14384</v>
      </c>
      <c r="S48" s="220">
        <v>3370</v>
      </c>
      <c r="T48" s="195">
        <v>42020</v>
      </c>
      <c r="U48" s="14">
        <v>18</v>
      </c>
      <c r="V48" s="14">
        <v>68</v>
      </c>
      <c r="W48" s="14">
        <v>1204</v>
      </c>
      <c r="X48" s="14">
        <v>1387</v>
      </c>
      <c r="Y48" s="14">
        <v>64</v>
      </c>
      <c r="Z48" s="14">
        <v>30</v>
      </c>
      <c r="AA48" s="14">
        <v>2608</v>
      </c>
      <c r="AB48" s="14">
        <v>-1089</v>
      </c>
      <c r="AC48" s="14">
        <v>27</v>
      </c>
      <c r="AD48" s="14">
        <v>999</v>
      </c>
      <c r="AE48" s="14">
        <v>99</v>
      </c>
      <c r="AF48" s="14">
        <v>9458</v>
      </c>
      <c r="AG48" s="14">
        <v>729</v>
      </c>
      <c r="AH48" s="14">
        <v>82</v>
      </c>
      <c r="AI48" s="14">
        <v>491</v>
      </c>
      <c r="AJ48" s="14">
        <v>824</v>
      </c>
      <c r="AK48" s="14">
        <v>905</v>
      </c>
      <c r="AL48" s="14">
        <v>1048</v>
      </c>
      <c r="AM48" s="14">
        <v>85</v>
      </c>
      <c r="AN48" s="14">
        <v>3335</v>
      </c>
      <c r="AO48" s="14">
        <v>652</v>
      </c>
      <c r="AP48" s="14">
        <v>1146</v>
      </c>
      <c r="AQ48" s="14">
        <v>311</v>
      </c>
      <c r="AR48" s="14">
        <v>42</v>
      </c>
      <c r="AS48" s="14">
        <v>564</v>
      </c>
      <c r="AT48" s="14">
        <v>46</v>
      </c>
      <c r="AU48" s="14">
        <v>360</v>
      </c>
      <c r="AV48" s="14">
        <v>18243</v>
      </c>
      <c r="AW48" s="14">
        <v>1507</v>
      </c>
      <c r="AX48" s="14">
        <v>954</v>
      </c>
      <c r="AY48" s="14">
        <v>395</v>
      </c>
      <c r="AZ48" s="14">
        <v>40</v>
      </c>
      <c r="BA48" s="14">
        <v>781</v>
      </c>
      <c r="BB48" s="14">
        <v>373</v>
      </c>
      <c r="BC48" s="14">
        <v>330</v>
      </c>
      <c r="BD48" s="14">
        <v>830</v>
      </c>
      <c r="BE48" s="252">
        <v>654</v>
      </c>
      <c r="BF48" s="252">
        <v>918.99972000000002</v>
      </c>
      <c r="BG48" s="252">
        <v>933.00027999999998</v>
      </c>
      <c r="BH48" s="252">
        <v>839</v>
      </c>
      <c r="BI48" s="252">
        <v>865.6</v>
      </c>
      <c r="BJ48" s="252">
        <v>4602.3999999999996</v>
      </c>
      <c r="BK48" s="252">
        <v>245</v>
      </c>
      <c r="BL48" s="252">
        <v>5978</v>
      </c>
      <c r="BM48" s="252">
        <v>653</v>
      </c>
      <c r="BN48" s="252">
        <v>-52</v>
      </c>
      <c r="BO48" s="252">
        <v>1069</v>
      </c>
      <c r="BP48" s="252">
        <v>1346</v>
      </c>
      <c r="BQ48" s="252">
        <v>426</v>
      </c>
      <c r="BR48" s="220">
        <v>518</v>
      </c>
      <c r="BS48" s="220">
        <v>9100</v>
      </c>
      <c r="BT48" s="252">
        <v>4340</v>
      </c>
      <c r="BU48" s="220">
        <v>307</v>
      </c>
      <c r="BV48" s="220">
        <v>1347</v>
      </c>
      <c r="BW48" s="220">
        <v>118</v>
      </c>
      <c r="BX48" s="220">
        <v>1598</v>
      </c>
      <c r="BY48" s="220">
        <v>96</v>
      </c>
      <c r="BZ48" s="220">
        <v>7724</v>
      </c>
      <c r="CA48" s="220">
        <v>221</v>
      </c>
      <c r="CB48" s="195">
        <v>33979</v>
      </c>
      <c r="CC48" s="96"/>
    </row>
    <row r="49" spans="1:81">
      <c r="A49" s="6"/>
      <c r="B49" s="139" t="s">
        <v>69</v>
      </c>
      <c r="C49" s="14">
        <v>146425</v>
      </c>
      <c r="D49" s="14">
        <v>71125</v>
      </c>
      <c r="E49" s="14">
        <v>79515</v>
      </c>
      <c r="F49" s="14">
        <v>91750</v>
      </c>
      <c r="G49" s="14">
        <v>133656</v>
      </c>
      <c r="H49" s="14">
        <v>125395</v>
      </c>
      <c r="I49" s="14">
        <v>119164</v>
      </c>
      <c r="J49" s="14">
        <v>132373</v>
      </c>
      <c r="K49" s="14">
        <v>153310</v>
      </c>
      <c r="L49" s="14">
        <v>143230</v>
      </c>
      <c r="M49" s="14">
        <v>186549</v>
      </c>
      <c r="N49" s="14">
        <v>170205</v>
      </c>
      <c r="O49" s="14">
        <v>157774</v>
      </c>
      <c r="P49" s="14">
        <v>189380</v>
      </c>
      <c r="Q49" s="14">
        <v>179941</v>
      </c>
      <c r="R49" s="14">
        <v>130592</v>
      </c>
      <c r="S49" s="217">
        <v>127974</v>
      </c>
      <c r="T49" s="15">
        <v>93498</v>
      </c>
      <c r="U49" s="14">
        <v>25712</v>
      </c>
      <c r="V49" s="14">
        <v>27086</v>
      </c>
      <c r="W49" s="14">
        <v>22075</v>
      </c>
      <c r="X49" s="14">
        <v>16876</v>
      </c>
      <c r="Y49" s="14">
        <v>38517</v>
      </c>
      <c r="Z49" s="14">
        <v>33817</v>
      </c>
      <c r="AA49" s="14">
        <v>34215</v>
      </c>
      <c r="AB49" s="14">
        <v>27107</v>
      </c>
      <c r="AC49" s="14">
        <v>35684</v>
      </c>
      <c r="AD49" s="14">
        <v>31408</v>
      </c>
      <c r="AE49" s="14">
        <v>31369</v>
      </c>
      <c r="AF49" s="14">
        <v>26932</v>
      </c>
      <c r="AG49" s="14">
        <v>43182</v>
      </c>
      <c r="AH49" s="14">
        <v>20809</v>
      </c>
      <c r="AI49" s="14">
        <v>28627</v>
      </c>
      <c r="AJ49" s="14">
        <v>26546</v>
      </c>
      <c r="AK49" s="14">
        <v>42018</v>
      </c>
      <c r="AL49" s="14">
        <v>24407</v>
      </c>
      <c r="AM49" s="14">
        <v>36184</v>
      </c>
      <c r="AN49" s="14">
        <v>29763</v>
      </c>
      <c r="AO49" s="14">
        <v>48277</v>
      </c>
      <c r="AP49" s="14">
        <v>31316</v>
      </c>
      <c r="AQ49" s="14">
        <v>35479</v>
      </c>
      <c r="AR49" s="14">
        <v>38237</v>
      </c>
      <c r="AS49" s="14">
        <v>34693</v>
      </c>
      <c r="AT49" s="14">
        <v>36593</v>
      </c>
      <c r="AU49" s="14">
        <v>45232</v>
      </c>
      <c r="AV49" s="14">
        <v>26712</v>
      </c>
      <c r="AW49" s="14">
        <v>43342</v>
      </c>
      <c r="AX49" s="14">
        <v>48947</v>
      </c>
      <c r="AY49" s="14">
        <v>49950</v>
      </c>
      <c r="AZ49" s="14">
        <v>44310</v>
      </c>
      <c r="BA49" s="14">
        <v>36163</v>
      </c>
      <c r="BB49" s="14">
        <v>46199</v>
      </c>
      <c r="BC49" s="14">
        <v>43053</v>
      </c>
      <c r="BD49" s="14">
        <v>44790</v>
      </c>
      <c r="BE49" s="14">
        <v>29379</v>
      </c>
      <c r="BF49" s="14">
        <v>48168.75878000012</v>
      </c>
      <c r="BG49" s="14">
        <v>47020.262639999884</v>
      </c>
      <c r="BH49" s="14">
        <v>33205.978579999995</v>
      </c>
      <c r="BI49" s="14">
        <v>40348.653259999999</v>
      </c>
      <c r="BJ49" s="14">
        <v>54129.615309999972</v>
      </c>
      <c r="BK49" s="14">
        <v>38313.731430000029</v>
      </c>
      <c r="BL49" s="14">
        <v>56588</v>
      </c>
      <c r="BM49" s="14">
        <v>45106.819689999997</v>
      </c>
      <c r="BN49" s="14">
        <v>48924.180310000003</v>
      </c>
      <c r="BO49" s="14">
        <v>39932.299999999988</v>
      </c>
      <c r="BP49" s="14">
        <v>45977.700000000019</v>
      </c>
      <c r="BQ49" s="14">
        <v>40948</v>
      </c>
      <c r="BR49" s="217">
        <f>+BR5-BR37+BR46+BR47-BR48</f>
        <v>37304</v>
      </c>
      <c r="BS49" s="217">
        <f>+BS5-BS37+BS46+BS47-BS48</f>
        <v>20482</v>
      </c>
      <c r="BT49" s="14">
        <f>+BT5-BT37+BT46+BT47-BT48</f>
        <v>31858</v>
      </c>
      <c r="BU49" s="217">
        <v>26548</v>
      </c>
      <c r="BV49" s="217">
        <v>35606</v>
      </c>
      <c r="BW49" s="217">
        <v>32673</v>
      </c>
      <c r="BX49" s="217">
        <v>33147</v>
      </c>
      <c r="BY49" s="217">
        <v>24154</v>
      </c>
      <c r="BZ49" s="217">
        <v>33938</v>
      </c>
      <c r="CA49" s="217">
        <v>34827</v>
      </c>
      <c r="CB49" s="15">
        <v>579</v>
      </c>
      <c r="CC49" s="96"/>
    </row>
    <row r="50" spans="1:81">
      <c r="A50" s="34"/>
      <c r="B50" s="143" t="s">
        <v>70</v>
      </c>
      <c r="C50" s="35">
        <v>22075</v>
      </c>
      <c r="D50" s="35">
        <v>29627</v>
      </c>
      <c r="E50" s="35">
        <v>32792</v>
      </c>
      <c r="F50" s="35">
        <v>10307</v>
      </c>
      <c r="G50" s="35">
        <v>14384</v>
      </c>
      <c r="H50" s="35">
        <v>14074</v>
      </c>
      <c r="I50" s="35">
        <v>10917</v>
      </c>
      <c r="J50" s="35">
        <v>10360</v>
      </c>
      <c r="K50" s="35">
        <v>9941</v>
      </c>
      <c r="L50" s="35">
        <v>12950</v>
      </c>
      <c r="M50" s="35">
        <v>5550</v>
      </c>
      <c r="N50" s="36">
        <v>54439</v>
      </c>
      <c r="O50" s="36">
        <v>8911</v>
      </c>
      <c r="P50" s="36">
        <v>6166</v>
      </c>
      <c r="Q50" s="36">
        <v>997</v>
      </c>
      <c r="R50" s="36">
        <v>23501</v>
      </c>
      <c r="S50" s="221">
        <v>28384</v>
      </c>
      <c r="T50" s="154">
        <v>51458</v>
      </c>
      <c r="U50" s="35">
        <v>3435</v>
      </c>
      <c r="V50" s="35">
        <v>2982</v>
      </c>
      <c r="W50" s="35">
        <v>1300</v>
      </c>
      <c r="X50" s="35">
        <v>2590</v>
      </c>
      <c r="Y50" s="35">
        <v>2596</v>
      </c>
      <c r="Z50" s="35">
        <v>2062</v>
      </c>
      <c r="AA50" s="35">
        <v>7936</v>
      </c>
      <c r="AB50" s="35">
        <v>1790</v>
      </c>
      <c r="AC50" s="35">
        <v>3885</v>
      </c>
      <c r="AD50" s="35">
        <v>3788</v>
      </c>
      <c r="AE50" s="35">
        <v>3221</v>
      </c>
      <c r="AF50" s="35">
        <v>3180</v>
      </c>
      <c r="AG50" s="35">
        <v>4225</v>
      </c>
      <c r="AH50" s="35">
        <v>2790</v>
      </c>
      <c r="AI50" s="35">
        <v>2200</v>
      </c>
      <c r="AJ50" s="35">
        <v>1702</v>
      </c>
      <c r="AK50" s="35">
        <v>2558</v>
      </c>
      <c r="AL50" s="35">
        <v>2972</v>
      </c>
      <c r="AM50" s="35">
        <v>2657</v>
      </c>
      <c r="AN50" s="35">
        <v>2174</v>
      </c>
      <c r="AO50" s="35">
        <v>1675</v>
      </c>
      <c r="AP50" s="35">
        <v>4406</v>
      </c>
      <c r="AQ50" s="35">
        <v>1997</v>
      </c>
      <c r="AR50" s="35">
        <v>1863</v>
      </c>
      <c r="AS50" s="35">
        <v>1963</v>
      </c>
      <c r="AT50" s="35">
        <v>5246</v>
      </c>
      <c r="AU50" s="35">
        <v>3430</v>
      </c>
      <c r="AV50" s="35">
        <v>2311</v>
      </c>
      <c r="AW50" s="35">
        <v>1394</v>
      </c>
      <c r="AX50" s="35">
        <v>1538</v>
      </c>
      <c r="AY50" s="35">
        <v>1334</v>
      </c>
      <c r="AZ50" s="35">
        <v>1284</v>
      </c>
      <c r="BA50" s="35">
        <v>1867</v>
      </c>
      <c r="BB50" s="35">
        <v>48191</v>
      </c>
      <c r="BC50" s="35">
        <v>1789</v>
      </c>
      <c r="BD50" s="35">
        <v>2592</v>
      </c>
      <c r="BE50" s="36">
        <v>2095</v>
      </c>
      <c r="BF50" s="36">
        <v>2402.0188199999975</v>
      </c>
      <c r="BG50" s="36">
        <v>2605.3190600000089</v>
      </c>
      <c r="BH50" s="36">
        <v>1808.6621199999936</v>
      </c>
      <c r="BI50" s="36">
        <v>4280</v>
      </c>
      <c r="BJ50" s="36">
        <v>1145.3000000000002</v>
      </c>
      <c r="BK50" s="36">
        <v>487.69999999999982</v>
      </c>
      <c r="BL50" s="36">
        <v>253</v>
      </c>
      <c r="BM50" s="36">
        <v>129</v>
      </c>
      <c r="BN50" s="36">
        <v>240</v>
      </c>
      <c r="BO50" s="36">
        <v>12</v>
      </c>
      <c r="BP50" s="36">
        <v>616</v>
      </c>
      <c r="BQ50" s="36">
        <v>2605</v>
      </c>
      <c r="BR50" s="221">
        <v>6565</v>
      </c>
      <c r="BS50" s="221">
        <v>8758</v>
      </c>
      <c r="BT50" s="36">
        <v>5573</v>
      </c>
      <c r="BU50" s="221">
        <v>8147</v>
      </c>
      <c r="BV50" s="221">
        <v>8180</v>
      </c>
      <c r="BW50" s="221">
        <v>6639</v>
      </c>
      <c r="BX50" s="221">
        <v>5418</v>
      </c>
      <c r="BY50" s="221">
        <v>6274</v>
      </c>
      <c r="BZ50" s="221">
        <v>5349</v>
      </c>
      <c r="CA50" s="221">
        <v>5933</v>
      </c>
      <c r="CB50" s="154">
        <v>33902</v>
      </c>
      <c r="CC50" s="96"/>
    </row>
    <row r="51" spans="1:81">
      <c r="A51" s="37"/>
      <c r="B51" s="143" t="s">
        <v>216</v>
      </c>
      <c r="C51" s="35">
        <v>4</v>
      </c>
      <c r="D51" s="35">
        <v>43</v>
      </c>
      <c r="E51" s="35">
        <v>579</v>
      </c>
      <c r="F51" s="35">
        <v>883</v>
      </c>
      <c r="G51" s="35">
        <v>448</v>
      </c>
      <c r="H51" s="35">
        <v>18257</v>
      </c>
      <c r="I51" s="35">
        <v>13377</v>
      </c>
      <c r="J51" s="35">
        <v>12314</v>
      </c>
      <c r="K51" s="35">
        <v>12117</v>
      </c>
      <c r="L51" s="35">
        <v>12079</v>
      </c>
      <c r="M51" s="35">
        <v>11147</v>
      </c>
      <c r="N51" s="36">
        <v>9021</v>
      </c>
      <c r="O51" s="36">
        <v>26687</v>
      </c>
      <c r="P51" s="36">
        <v>21220</v>
      </c>
      <c r="Q51" s="36">
        <v>11559</v>
      </c>
      <c r="R51" s="36">
        <v>7505</v>
      </c>
      <c r="S51" s="221">
        <v>2132</v>
      </c>
      <c r="T51" s="154">
        <v>8063</v>
      </c>
      <c r="U51" s="35">
        <v>1109</v>
      </c>
      <c r="V51" s="35">
        <v>-958</v>
      </c>
      <c r="W51" s="35">
        <v>414</v>
      </c>
      <c r="X51" s="35">
        <v>318</v>
      </c>
      <c r="Y51" s="35">
        <v>30</v>
      </c>
      <c r="Z51" s="35">
        <v>51</v>
      </c>
      <c r="AA51" s="35">
        <v>133</v>
      </c>
      <c r="AB51" s="35">
        <v>234</v>
      </c>
      <c r="AC51" s="35">
        <v>4869</v>
      </c>
      <c r="AD51" s="35">
        <v>4213</v>
      </c>
      <c r="AE51" s="35">
        <v>4577</v>
      </c>
      <c r="AF51" s="35">
        <v>4597</v>
      </c>
      <c r="AG51" s="35">
        <v>3634</v>
      </c>
      <c r="AH51" s="35">
        <v>3810</v>
      </c>
      <c r="AI51" s="35">
        <v>2851</v>
      </c>
      <c r="AJ51" s="35">
        <v>3080</v>
      </c>
      <c r="AK51" s="35">
        <v>3012</v>
      </c>
      <c r="AL51" s="35">
        <v>3074</v>
      </c>
      <c r="AM51" s="35">
        <v>3018</v>
      </c>
      <c r="AN51" s="35">
        <v>3213</v>
      </c>
      <c r="AO51" s="35">
        <v>3205</v>
      </c>
      <c r="AP51" s="35">
        <v>2832</v>
      </c>
      <c r="AQ51" s="35">
        <v>2619</v>
      </c>
      <c r="AR51" s="35">
        <v>3461</v>
      </c>
      <c r="AS51" s="35">
        <v>2981</v>
      </c>
      <c r="AT51" s="35">
        <v>2928</v>
      </c>
      <c r="AU51" s="35">
        <v>2971</v>
      </c>
      <c r="AV51" s="35">
        <v>3199</v>
      </c>
      <c r="AW51" s="35">
        <v>7551</v>
      </c>
      <c r="AX51" s="35">
        <v>2497</v>
      </c>
      <c r="AY51" s="35">
        <v>-1339</v>
      </c>
      <c r="AZ51" s="35">
        <v>2438</v>
      </c>
      <c r="BA51" s="35">
        <v>2132</v>
      </c>
      <c r="BB51" s="35">
        <v>2124</v>
      </c>
      <c r="BC51" s="35">
        <v>2168</v>
      </c>
      <c r="BD51" s="35">
        <v>2597</v>
      </c>
      <c r="BE51" s="36">
        <v>2115</v>
      </c>
      <c r="BF51" s="36">
        <v>2306.42263</v>
      </c>
      <c r="BG51" s="36">
        <v>4371.7569199999998</v>
      </c>
      <c r="BH51" s="36">
        <v>17893.820449999999</v>
      </c>
      <c r="BI51" s="36">
        <v>9114.6</v>
      </c>
      <c r="BJ51" s="36">
        <v>5633.4</v>
      </c>
      <c r="BK51" s="36">
        <v>4226</v>
      </c>
      <c r="BL51" s="36">
        <v>2246</v>
      </c>
      <c r="BM51" s="36">
        <v>3478</v>
      </c>
      <c r="BN51" s="36">
        <v>3169</v>
      </c>
      <c r="BO51" s="36">
        <v>2399</v>
      </c>
      <c r="BP51" s="36">
        <v>2513</v>
      </c>
      <c r="BQ51" s="36">
        <v>1515</v>
      </c>
      <c r="BR51" s="221">
        <v>4624</v>
      </c>
      <c r="BS51" s="221">
        <v>189</v>
      </c>
      <c r="BT51" s="36">
        <v>1177</v>
      </c>
      <c r="BU51" s="221">
        <v>5461</v>
      </c>
      <c r="BV51" s="221">
        <v>-1598</v>
      </c>
      <c r="BW51" s="221">
        <v>1884</v>
      </c>
      <c r="BX51" s="221">
        <v>-3615</v>
      </c>
      <c r="BY51" s="221">
        <v>2227</v>
      </c>
      <c r="BZ51" s="221">
        <v>1760</v>
      </c>
      <c r="CA51" s="221">
        <v>1710</v>
      </c>
      <c r="CB51" s="154">
        <v>2366</v>
      </c>
      <c r="CC51" s="96"/>
    </row>
    <row r="52" spans="1:81">
      <c r="A52" s="30"/>
      <c r="B52" s="142" t="s">
        <v>71</v>
      </c>
      <c r="C52" s="20">
        <f>C50-C51</f>
        <v>22071</v>
      </c>
      <c r="D52" s="20">
        <f t="shared" ref="D52:BD52" si="0">D50-D51</f>
        <v>29584</v>
      </c>
      <c r="E52" s="20">
        <f t="shared" si="0"/>
        <v>32213</v>
      </c>
      <c r="F52" s="20">
        <f t="shared" si="0"/>
        <v>9424</v>
      </c>
      <c r="G52" s="20">
        <f t="shared" si="0"/>
        <v>13936</v>
      </c>
      <c r="H52" s="20">
        <f t="shared" si="0"/>
        <v>-4183</v>
      </c>
      <c r="I52" s="20">
        <f t="shared" si="0"/>
        <v>-2460</v>
      </c>
      <c r="J52" s="20">
        <f t="shared" si="0"/>
        <v>-1954</v>
      </c>
      <c r="K52" s="20">
        <f t="shared" si="0"/>
        <v>-2176</v>
      </c>
      <c r="L52" s="20">
        <f t="shared" si="0"/>
        <v>871</v>
      </c>
      <c r="M52" s="20">
        <f t="shared" si="0"/>
        <v>-5597</v>
      </c>
      <c r="N52" s="20">
        <f t="shared" si="0"/>
        <v>45418</v>
      </c>
      <c r="O52" s="20">
        <f t="shared" si="0"/>
        <v>-17776</v>
      </c>
      <c r="P52" s="20">
        <f>P50-P51</f>
        <v>-15054</v>
      </c>
      <c r="Q52" s="20">
        <v>-10562</v>
      </c>
      <c r="R52" s="20">
        <v>15996</v>
      </c>
      <c r="S52" s="221">
        <v>26252</v>
      </c>
      <c r="T52" s="154">
        <v>43395</v>
      </c>
      <c r="U52" s="20">
        <f t="shared" si="0"/>
        <v>2326</v>
      </c>
      <c r="V52" s="20">
        <f t="shared" si="0"/>
        <v>3940</v>
      </c>
      <c r="W52" s="20">
        <f t="shared" si="0"/>
        <v>886</v>
      </c>
      <c r="X52" s="20">
        <f t="shared" si="0"/>
        <v>2272</v>
      </c>
      <c r="Y52" s="20">
        <f t="shared" si="0"/>
        <v>2566</v>
      </c>
      <c r="Z52" s="20">
        <f t="shared" si="0"/>
        <v>2011</v>
      </c>
      <c r="AA52" s="20">
        <f t="shared" si="0"/>
        <v>7803</v>
      </c>
      <c r="AB52" s="20">
        <f t="shared" si="0"/>
        <v>1556</v>
      </c>
      <c r="AC52" s="20">
        <f t="shared" si="0"/>
        <v>-984</v>
      </c>
      <c r="AD52" s="20">
        <f t="shared" si="0"/>
        <v>-425</v>
      </c>
      <c r="AE52" s="20">
        <f t="shared" si="0"/>
        <v>-1356</v>
      </c>
      <c r="AF52" s="20">
        <f t="shared" si="0"/>
        <v>-1417</v>
      </c>
      <c r="AG52" s="20">
        <f t="shared" si="0"/>
        <v>591</v>
      </c>
      <c r="AH52" s="20">
        <f t="shared" si="0"/>
        <v>-1020</v>
      </c>
      <c r="AI52" s="20">
        <f t="shared" si="0"/>
        <v>-651</v>
      </c>
      <c r="AJ52" s="20">
        <f t="shared" si="0"/>
        <v>-1378</v>
      </c>
      <c r="AK52" s="20">
        <f t="shared" si="0"/>
        <v>-454</v>
      </c>
      <c r="AL52" s="20">
        <f t="shared" si="0"/>
        <v>-102</v>
      </c>
      <c r="AM52" s="20">
        <f t="shared" si="0"/>
        <v>-361</v>
      </c>
      <c r="AN52" s="20">
        <f t="shared" si="0"/>
        <v>-1039</v>
      </c>
      <c r="AO52" s="20">
        <f t="shared" si="0"/>
        <v>-1530</v>
      </c>
      <c r="AP52" s="20">
        <f t="shared" si="0"/>
        <v>1574</v>
      </c>
      <c r="AQ52" s="20">
        <f t="shared" si="0"/>
        <v>-622</v>
      </c>
      <c r="AR52" s="20">
        <f t="shared" si="0"/>
        <v>-1598</v>
      </c>
      <c r="AS52" s="20">
        <f t="shared" si="0"/>
        <v>-1018</v>
      </c>
      <c r="AT52" s="20">
        <f t="shared" si="0"/>
        <v>2318</v>
      </c>
      <c r="AU52" s="20">
        <f t="shared" si="0"/>
        <v>459</v>
      </c>
      <c r="AV52" s="20">
        <f t="shared" si="0"/>
        <v>-888</v>
      </c>
      <c r="AW52" s="20">
        <f t="shared" si="0"/>
        <v>-6157</v>
      </c>
      <c r="AX52" s="20">
        <f t="shared" si="0"/>
        <v>-959</v>
      </c>
      <c r="AY52" s="20">
        <f t="shared" si="0"/>
        <v>2673</v>
      </c>
      <c r="AZ52" s="20">
        <f t="shared" si="0"/>
        <v>-1154</v>
      </c>
      <c r="BA52" s="20">
        <f t="shared" si="0"/>
        <v>-265</v>
      </c>
      <c r="BB52" s="20">
        <f t="shared" si="0"/>
        <v>46067</v>
      </c>
      <c r="BC52" s="20">
        <f t="shared" si="0"/>
        <v>-379</v>
      </c>
      <c r="BD52" s="20">
        <f t="shared" si="0"/>
        <v>-5</v>
      </c>
      <c r="BE52" s="20">
        <f>BF50-BF51</f>
        <v>95.596189999997478</v>
      </c>
      <c r="BF52" s="20">
        <f>BG50-BG51</f>
        <v>-1766.4378599999909</v>
      </c>
      <c r="BG52" s="20">
        <f t="shared" ref="BG52:BO52" si="1">BH50-BH51</f>
        <v>-16085.158330000006</v>
      </c>
      <c r="BH52" s="20">
        <f t="shared" si="1"/>
        <v>-4834.6000000000004</v>
      </c>
      <c r="BI52" s="20">
        <f t="shared" si="1"/>
        <v>-4488.0999999999995</v>
      </c>
      <c r="BJ52" s="20">
        <f t="shared" si="1"/>
        <v>-3738.3</v>
      </c>
      <c r="BK52" s="20">
        <f t="shared" si="1"/>
        <v>-1993</v>
      </c>
      <c r="BL52" s="20">
        <f t="shared" si="1"/>
        <v>-3349</v>
      </c>
      <c r="BM52" s="20">
        <f t="shared" si="1"/>
        <v>-2929</v>
      </c>
      <c r="BN52" s="20">
        <f t="shared" si="1"/>
        <v>-2387</v>
      </c>
      <c r="BO52" s="20">
        <f t="shared" si="1"/>
        <v>-1897</v>
      </c>
      <c r="BP52" s="20">
        <v>-1897</v>
      </c>
      <c r="BQ52" s="20">
        <v>1090</v>
      </c>
      <c r="BR52" s="221">
        <f>+BR50-BR51</f>
        <v>1941</v>
      </c>
      <c r="BS52" s="221">
        <f>+BS50-BS51</f>
        <v>8569</v>
      </c>
      <c r="BT52" s="36">
        <f>+BT50-BT51</f>
        <v>4396</v>
      </c>
      <c r="BU52" s="221">
        <f t="shared" ref="BU52:BV52" si="2">+BU50-BU51</f>
        <v>2686</v>
      </c>
      <c r="BV52" s="221">
        <f t="shared" si="2"/>
        <v>9778</v>
      </c>
      <c r="BW52" s="221">
        <v>4755</v>
      </c>
      <c r="BX52" s="221">
        <v>9033</v>
      </c>
      <c r="BY52" s="221">
        <v>4047</v>
      </c>
      <c r="BZ52" s="221">
        <v>3589</v>
      </c>
      <c r="CA52" s="221">
        <v>4223</v>
      </c>
      <c r="CB52" s="154">
        <v>31536</v>
      </c>
      <c r="CC52" s="96"/>
    </row>
    <row r="53" spans="1:81" ht="13.5" customHeight="1">
      <c r="A53" s="30"/>
      <c r="B53" s="142" t="s">
        <v>255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-141</v>
      </c>
      <c r="O53" s="36">
        <v>0</v>
      </c>
      <c r="P53" s="36">
        <v>0</v>
      </c>
      <c r="Q53" s="36">
        <v>0</v>
      </c>
      <c r="R53" s="36">
        <v>0</v>
      </c>
      <c r="S53" s="221">
        <v>0</v>
      </c>
      <c r="T53" s="154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-76</v>
      </c>
      <c r="BB53" s="20">
        <v>0</v>
      </c>
      <c r="BC53" s="20">
        <v>0</v>
      </c>
      <c r="BD53" s="20">
        <v>-65</v>
      </c>
      <c r="BE53" s="36">
        <v>0</v>
      </c>
      <c r="BF53" s="36">
        <v>0</v>
      </c>
      <c r="BG53" s="36">
        <v>0</v>
      </c>
      <c r="BH53" s="36">
        <v>0</v>
      </c>
      <c r="BI53" s="36">
        <v>0</v>
      </c>
      <c r="BJ53" s="36">
        <v>0</v>
      </c>
      <c r="BK53" s="36">
        <v>0</v>
      </c>
      <c r="BL53" s="36">
        <v>0</v>
      </c>
      <c r="BM53" s="36">
        <v>0</v>
      </c>
      <c r="BN53" s="36">
        <v>0</v>
      </c>
      <c r="BO53" s="36">
        <v>0</v>
      </c>
      <c r="BP53" s="36">
        <v>0</v>
      </c>
      <c r="BQ53" s="36">
        <v>0</v>
      </c>
      <c r="BR53" s="221">
        <v>0</v>
      </c>
      <c r="BS53" s="221">
        <v>0</v>
      </c>
      <c r="BT53" s="36">
        <v>0</v>
      </c>
      <c r="BU53" s="221">
        <v>0</v>
      </c>
      <c r="BV53" s="221">
        <v>0</v>
      </c>
      <c r="BW53" s="221">
        <v>0</v>
      </c>
      <c r="BX53" s="221">
        <v>0</v>
      </c>
      <c r="BY53" s="221">
        <v>0</v>
      </c>
      <c r="BZ53" s="221">
        <v>0</v>
      </c>
      <c r="CA53" s="221">
        <v>0</v>
      </c>
      <c r="CB53" s="154">
        <v>0</v>
      </c>
      <c r="CC53" s="96"/>
    </row>
    <row r="54" spans="1:81">
      <c r="A54" s="30"/>
      <c r="B54" s="142" t="s">
        <v>217</v>
      </c>
      <c r="C54" s="20">
        <v>25317</v>
      </c>
      <c r="D54" s="20">
        <v>9711</v>
      </c>
      <c r="E54" s="20">
        <v>11061</v>
      </c>
      <c r="F54" s="20">
        <v>14170</v>
      </c>
      <c r="G54" s="20">
        <v>15470</v>
      </c>
      <c r="H54" s="20">
        <v>9243</v>
      </c>
      <c r="I54" s="20">
        <v>12494</v>
      </c>
      <c r="J54" s="20">
        <v>3745</v>
      </c>
      <c r="K54" s="20">
        <v>-1530</v>
      </c>
      <c r="L54" s="20">
        <v>3518</v>
      </c>
      <c r="M54" s="20">
        <v>10059</v>
      </c>
      <c r="N54" s="20">
        <v>10553</v>
      </c>
      <c r="O54" s="36">
        <v>11262</v>
      </c>
      <c r="P54" s="36">
        <v>15748</v>
      </c>
      <c r="Q54" s="36">
        <v>24376</v>
      </c>
      <c r="R54" s="36">
        <v>28255</v>
      </c>
      <c r="S54" s="221">
        <v>34135</v>
      </c>
      <c r="T54" s="154">
        <v>37103</v>
      </c>
      <c r="U54" s="20">
        <v>4359</v>
      </c>
      <c r="V54" s="20">
        <v>2487</v>
      </c>
      <c r="W54" s="20">
        <v>4434</v>
      </c>
      <c r="X54" s="20">
        <v>2890</v>
      </c>
      <c r="Y54" s="20">
        <v>5438</v>
      </c>
      <c r="Z54" s="20">
        <v>4420</v>
      </c>
      <c r="AA54" s="20">
        <v>3614</v>
      </c>
      <c r="AB54" s="20">
        <v>1998</v>
      </c>
      <c r="AC54" s="20">
        <v>4577</v>
      </c>
      <c r="AD54" s="20">
        <v>1738</v>
      </c>
      <c r="AE54" s="20">
        <v>2013</v>
      </c>
      <c r="AF54" s="20">
        <v>915</v>
      </c>
      <c r="AG54" s="20">
        <v>4649</v>
      </c>
      <c r="AH54" s="20">
        <v>2846</v>
      </c>
      <c r="AI54" s="20">
        <v>3385</v>
      </c>
      <c r="AJ54" s="20">
        <v>1614</v>
      </c>
      <c r="AK54" s="20">
        <v>3966</v>
      </c>
      <c r="AL54" s="20">
        <v>861</v>
      </c>
      <c r="AM54" s="20">
        <v>1087</v>
      </c>
      <c r="AN54" s="20">
        <v>-2169</v>
      </c>
      <c r="AO54" s="20">
        <v>212</v>
      </c>
      <c r="AP54" s="20">
        <v>-336</v>
      </c>
      <c r="AQ54" s="20">
        <v>311</v>
      </c>
      <c r="AR54" s="20">
        <v>-1717</v>
      </c>
      <c r="AS54" s="20">
        <v>-1368</v>
      </c>
      <c r="AT54" s="20">
        <v>1354</v>
      </c>
      <c r="AU54" s="20">
        <v>2296</v>
      </c>
      <c r="AV54" s="20">
        <v>1236</v>
      </c>
      <c r="AW54" s="20">
        <v>1495</v>
      </c>
      <c r="AX54" s="20">
        <v>3045</v>
      </c>
      <c r="AY54" s="20">
        <v>3609</v>
      </c>
      <c r="AZ54" s="20">
        <v>1910</v>
      </c>
      <c r="BA54" s="20">
        <v>746</v>
      </c>
      <c r="BB54" s="20">
        <v>4472</v>
      </c>
      <c r="BC54" s="20">
        <v>3412</v>
      </c>
      <c r="BD54" s="20">
        <v>1923</v>
      </c>
      <c r="BE54" s="36">
        <v>989</v>
      </c>
      <c r="BF54" s="36">
        <v>3638.7088008035917</v>
      </c>
      <c r="BG54" s="36">
        <v>4691.9799157785001</v>
      </c>
      <c r="BH54" s="36">
        <v>1942.3112834179083</v>
      </c>
      <c r="BI54" s="36">
        <v>1981.4</v>
      </c>
      <c r="BJ54" s="36">
        <v>4403.6000000000004</v>
      </c>
      <c r="BK54" s="36">
        <v>4557</v>
      </c>
      <c r="BL54" s="36">
        <v>4806</v>
      </c>
      <c r="BM54" s="36">
        <v>5358</v>
      </c>
      <c r="BN54" s="36">
        <v>7859</v>
      </c>
      <c r="BO54" s="36">
        <v>5937</v>
      </c>
      <c r="BP54" s="36">
        <v>5222</v>
      </c>
      <c r="BQ54" s="36">
        <v>4553</v>
      </c>
      <c r="BR54" s="221">
        <v>7803</v>
      </c>
      <c r="BS54" s="221">
        <v>8346</v>
      </c>
      <c r="BT54" s="36">
        <v>7553</v>
      </c>
      <c r="BU54" s="221">
        <v>4331</v>
      </c>
      <c r="BV54" s="221">
        <v>9120</v>
      </c>
      <c r="BW54" s="221">
        <v>10319</v>
      </c>
      <c r="BX54" s="221">
        <v>10365</v>
      </c>
      <c r="BY54" s="221">
        <v>5280</v>
      </c>
      <c r="BZ54" s="221">
        <v>10475</v>
      </c>
      <c r="CA54" s="221">
        <v>11520</v>
      </c>
      <c r="CB54" s="154">
        <v>9828</v>
      </c>
      <c r="CC54" s="96"/>
    </row>
    <row r="55" spans="1:81">
      <c r="A55" s="38"/>
      <c r="B55" s="139" t="s">
        <v>218</v>
      </c>
      <c r="C55" s="14">
        <v>193813</v>
      </c>
      <c r="D55" s="14">
        <v>110420</v>
      </c>
      <c r="E55" s="14">
        <v>122789</v>
      </c>
      <c r="F55" s="14">
        <v>115344</v>
      </c>
      <c r="G55" s="14">
        <v>163062</v>
      </c>
      <c r="H55" s="14">
        <v>130455</v>
      </c>
      <c r="I55" s="14">
        <v>129198</v>
      </c>
      <c r="J55" s="14">
        <v>134164</v>
      </c>
      <c r="K55" s="14">
        <v>149604</v>
      </c>
      <c r="L55" s="14">
        <v>147619</v>
      </c>
      <c r="M55" s="14">
        <v>191011</v>
      </c>
      <c r="N55" s="14">
        <v>226035</v>
      </c>
      <c r="O55" s="14">
        <v>151260</v>
      </c>
      <c r="P55" s="14">
        <v>190074</v>
      </c>
      <c r="Q55" s="14">
        <v>193755</v>
      </c>
      <c r="R55" s="14">
        <v>174843</v>
      </c>
      <c r="S55" s="217">
        <v>188361</v>
      </c>
      <c r="T55" s="15">
        <v>173996</v>
      </c>
      <c r="U55" s="14">
        <v>32397</v>
      </c>
      <c r="V55" s="14">
        <v>33513</v>
      </c>
      <c r="W55" s="14">
        <v>27395</v>
      </c>
      <c r="X55" s="14">
        <v>22038</v>
      </c>
      <c r="Y55" s="14">
        <v>46521</v>
      </c>
      <c r="Z55" s="14">
        <v>40248</v>
      </c>
      <c r="AA55" s="14">
        <v>45632</v>
      </c>
      <c r="AB55" s="14">
        <v>30661</v>
      </c>
      <c r="AC55" s="14">
        <v>39277</v>
      </c>
      <c r="AD55" s="14">
        <v>32721</v>
      </c>
      <c r="AE55" s="14">
        <v>32026</v>
      </c>
      <c r="AF55" s="14">
        <v>26431</v>
      </c>
      <c r="AG55" s="14">
        <v>48422</v>
      </c>
      <c r="AH55" s="14">
        <v>22635</v>
      </c>
      <c r="AI55" s="14">
        <v>31361</v>
      </c>
      <c r="AJ55" s="14">
        <v>26780</v>
      </c>
      <c r="AK55" s="14">
        <v>45530</v>
      </c>
      <c r="AL55" s="14">
        <v>25166</v>
      </c>
      <c r="AM55" s="14">
        <v>36910</v>
      </c>
      <c r="AN55" s="14">
        <v>26558</v>
      </c>
      <c r="AO55" s="14">
        <v>46959</v>
      </c>
      <c r="AP55" s="14">
        <v>32554</v>
      </c>
      <c r="AQ55" s="14">
        <v>35168</v>
      </c>
      <c r="AR55" s="14">
        <v>34923</v>
      </c>
      <c r="AS55" s="14">
        <v>32307</v>
      </c>
      <c r="AT55" s="14">
        <v>40265</v>
      </c>
      <c r="AU55" s="14">
        <v>47987</v>
      </c>
      <c r="AV55" s="14">
        <v>27060</v>
      </c>
      <c r="AW55" s="14">
        <v>38680</v>
      </c>
      <c r="AX55" s="14">
        <v>51032</v>
      </c>
      <c r="AY55" s="14">
        <v>56233</v>
      </c>
      <c r="AZ55" s="14">
        <v>45066</v>
      </c>
      <c r="BA55" s="25">
        <v>36568</v>
      </c>
      <c r="BB55" s="25">
        <v>96738</v>
      </c>
      <c r="BC55" s="25">
        <v>46086</v>
      </c>
      <c r="BD55" s="25">
        <v>46643</v>
      </c>
      <c r="BE55" s="14">
        <v>30348</v>
      </c>
      <c r="BF55" s="14">
        <v>51903.06377080371</v>
      </c>
      <c r="BG55" s="14">
        <v>49945.804695778381</v>
      </c>
      <c r="BH55" s="14">
        <v>19063.131533417909</v>
      </c>
      <c r="BI55" s="14">
        <v>37495.453260000002</v>
      </c>
      <c r="BJ55" s="14">
        <v>54045.115309999972</v>
      </c>
      <c r="BK55" s="14">
        <v>39132.431430000026</v>
      </c>
      <c r="BL55" s="14">
        <v>59401</v>
      </c>
      <c r="BM55" s="14">
        <v>47115.819689999997</v>
      </c>
      <c r="BN55" s="14">
        <v>53854.180310000003</v>
      </c>
      <c r="BO55" s="14">
        <v>43482.299999999988</v>
      </c>
      <c r="BP55" s="14">
        <v>49302.700000000019</v>
      </c>
      <c r="BQ55" s="14">
        <v>46591</v>
      </c>
      <c r="BR55" s="217">
        <f>+BR49+BR52+BR54</f>
        <v>47048</v>
      </c>
      <c r="BS55" s="217">
        <f>+BS49+BS52+BS54</f>
        <v>37397</v>
      </c>
      <c r="BT55" s="14">
        <f>+BT49+BT52+BT54</f>
        <v>43807</v>
      </c>
      <c r="BU55" s="217">
        <v>33565</v>
      </c>
      <c r="BV55" s="217">
        <v>54504</v>
      </c>
      <c r="BW55" s="217">
        <v>47747</v>
      </c>
      <c r="BX55" s="217">
        <v>52545</v>
      </c>
      <c r="BY55" s="217">
        <v>33481</v>
      </c>
      <c r="BZ55" s="217">
        <v>48002</v>
      </c>
      <c r="CA55" s="217">
        <v>50570</v>
      </c>
      <c r="CB55" s="15">
        <v>41943</v>
      </c>
      <c r="CC55" s="96"/>
    </row>
    <row r="56" spans="1:81">
      <c r="A56" s="6"/>
      <c r="B56" s="142" t="s">
        <v>72</v>
      </c>
      <c r="C56" s="20">
        <v>33510</v>
      </c>
      <c r="D56" s="20">
        <v>20717</v>
      </c>
      <c r="E56" s="20">
        <v>22081</v>
      </c>
      <c r="F56" s="20">
        <v>20518</v>
      </c>
      <c r="G56" s="20">
        <v>28920</v>
      </c>
      <c r="H56" s="20">
        <v>24517.839587800001</v>
      </c>
      <c r="I56" s="20">
        <v>18379.082519899999</v>
      </c>
      <c r="J56" s="20">
        <v>27283.3156131</v>
      </c>
      <c r="K56" s="20">
        <v>28303.4769137</v>
      </c>
      <c r="L56" s="20">
        <v>31113.626909999999</v>
      </c>
      <c r="M56" s="20">
        <v>32274</v>
      </c>
      <c r="N56" s="20">
        <v>42334</v>
      </c>
      <c r="O56" s="36">
        <v>30761</v>
      </c>
      <c r="P56" s="36">
        <v>37804</v>
      </c>
      <c r="Q56" s="36">
        <v>32479</v>
      </c>
      <c r="R56" s="36">
        <v>29867</v>
      </c>
      <c r="S56" s="221">
        <v>30800</v>
      </c>
      <c r="T56" s="154">
        <v>24976</v>
      </c>
      <c r="U56" s="20">
        <v>5790</v>
      </c>
      <c r="V56" s="20">
        <v>5696</v>
      </c>
      <c r="W56" s="20">
        <v>5187</v>
      </c>
      <c r="X56" s="20">
        <v>3845</v>
      </c>
      <c r="Y56" s="20">
        <v>7921</v>
      </c>
      <c r="Z56" s="20">
        <v>7357</v>
      </c>
      <c r="AA56" s="20">
        <v>7525</v>
      </c>
      <c r="AB56" s="20">
        <v>6117</v>
      </c>
      <c r="AC56" s="20">
        <v>5849</v>
      </c>
      <c r="AD56" s="20">
        <v>6082</v>
      </c>
      <c r="AE56" s="20">
        <v>6200</v>
      </c>
      <c r="AF56" s="20">
        <v>6387</v>
      </c>
      <c r="AG56" s="20">
        <v>6545</v>
      </c>
      <c r="AH56" s="20">
        <v>5833</v>
      </c>
      <c r="AI56" s="20">
        <v>5591</v>
      </c>
      <c r="AJ56" s="20">
        <v>410.08251989999917</v>
      </c>
      <c r="AK56" s="20">
        <v>8297</v>
      </c>
      <c r="AL56" s="20">
        <v>5144</v>
      </c>
      <c r="AM56" s="20">
        <v>7327</v>
      </c>
      <c r="AN56" s="20">
        <v>6515.3156130999996</v>
      </c>
      <c r="AO56" s="20">
        <v>9104</v>
      </c>
      <c r="AP56" s="20">
        <v>6126</v>
      </c>
      <c r="AQ56" s="20">
        <v>5598</v>
      </c>
      <c r="AR56" s="20">
        <v>7475.4769137000003</v>
      </c>
      <c r="AS56" s="20">
        <v>6791</v>
      </c>
      <c r="AT56" s="20">
        <v>7147</v>
      </c>
      <c r="AU56" s="20">
        <v>8457</v>
      </c>
      <c r="AV56" s="20">
        <v>8718.626909999999</v>
      </c>
      <c r="AW56" s="20">
        <v>8027</v>
      </c>
      <c r="AX56" s="20">
        <v>9173</v>
      </c>
      <c r="AY56" s="20">
        <v>9320</v>
      </c>
      <c r="AZ56" s="20">
        <v>5754</v>
      </c>
      <c r="BA56" s="74">
        <v>6657</v>
      </c>
      <c r="BB56" s="74">
        <v>17705</v>
      </c>
      <c r="BC56" s="74">
        <v>8466</v>
      </c>
      <c r="BD56" s="74">
        <v>9506</v>
      </c>
      <c r="BE56" s="36">
        <v>5896</v>
      </c>
      <c r="BF56" s="36">
        <v>9353</v>
      </c>
      <c r="BG56" s="36">
        <v>8813</v>
      </c>
      <c r="BH56" s="36">
        <v>6699</v>
      </c>
      <c r="BI56" s="36">
        <v>8225</v>
      </c>
      <c r="BJ56" s="36">
        <v>10559</v>
      </c>
      <c r="BK56" s="36">
        <v>7205</v>
      </c>
      <c r="BL56" s="36">
        <v>11815</v>
      </c>
      <c r="BM56" s="36">
        <v>8249</v>
      </c>
      <c r="BN56" s="36">
        <v>8803</v>
      </c>
      <c r="BO56" s="36">
        <v>7477</v>
      </c>
      <c r="BP56" s="36">
        <v>7950</v>
      </c>
      <c r="BQ56" s="36">
        <v>8532</v>
      </c>
      <c r="BR56" s="221">
        <v>8987</v>
      </c>
      <c r="BS56" s="221">
        <v>6255</v>
      </c>
      <c r="BT56" s="36">
        <v>6093</v>
      </c>
      <c r="BU56" s="221">
        <v>6529</v>
      </c>
      <c r="BV56" s="221">
        <v>9045</v>
      </c>
      <c r="BW56" s="221">
        <v>7654</v>
      </c>
      <c r="BX56" s="221">
        <v>7572</v>
      </c>
      <c r="BY56" s="221">
        <v>6072</v>
      </c>
      <c r="BZ56" s="221">
        <v>8243</v>
      </c>
      <c r="CA56" s="221">
        <v>8417</v>
      </c>
      <c r="CB56" s="154">
        <v>2244</v>
      </c>
      <c r="CC56" s="96"/>
    </row>
    <row r="57" spans="1:81">
      <c r="A57" s="6"/>
      <c r="B57" s="139" t="s">
        <v>73</v>
      </c>
      <c r="C57" s="14">
        <v>160303</v>
      </c>
      <c r="D57" s="14">
        <v>89703</v>
      </c>
      <c r="E57" s="14">
        <v>100708</v>
      </c>
      <c r="F57" s="14">
        <v>94826</v>
      </c>
      <c r="G57" s="14">
        <v>134142</v>
      </c>
      <c r="H57" s="14">
        <v>105937.1604122</v>
      </c>
      <c r="I57" s="14">
        <v>110818.9174801</v>
      </c>
      <c r="J57" s="14">
        <v>106880.6843869</v>
      </c>
      <c r="K57" s="14">
        <v>121300.5230863</v>
      </c>
      <c r="L57" s="14">
        <v>116505.37309000001</v>
      </c>
      <c r="M57" s="14">
        <v>158737</v>
      </c>
      <c r="N57" s="14">
        <v>183701</v>
      </c>
      <c r="O57" s="14">
        <v>120499</v>
      </c>
      <c r="P57" s="14">
        <v>152270</v>
      </c>
      <c r="Q57" s="14">
        <v>161276</v>
      </c>
      <c r="R57" s="14">
        <v>144976</v>
      </c>
      <c r="S57" s="217">
        <v>157561</v>
      </c>
      <c r="T57" s="15">
        <v>149020</v>
      </c>
      <c r="U57" s="14">
        <v>26607</v>
      </c>
      <c r="V57" s="14">
        <v>27817</v>
      </c>
      <c r="W57" s="14">
        <v>22208</v>
      </c>
      <c r="X57" s="14">
        <v>18193</v>
      </c>
      <c r="Y57" s="14">
        <v>38600</v>
      </c>
      <c r="Z57" s="14">
        <v>32891</v>
      </c>
      <c r="AA57" s="14">
        <v>38107</v>
      </c>
      <c r="AB57" s="14">
        <v>24544</v>
      </c>
      <c r="AC57" s="14">
        <v>33428</v>
      </c>
      <c r="AD57" s="14">
        <v>26639</v>
      </c>
      <c r="AE57" s="14">
        <v>25826</v>
      </c>
      <c r="AF57" s="14">
        <v>20044</v>
      </c>
      <c r="AG57" s="14">
        <v>41877</v>
      </c>
      <c r="AH57" s="14">
        <v>16802</v>
      </c>
      <c r="AI57" s="14">
        <v>25770</v>
      </c>
      <c r="AJ57" s="14">
        <v>26369.917480100004</v>
      </c>
      <c r="AK57" s="14">
        <v>37233</v>
      </c>
      <c r="AL57" s="14">
        <v>20022</v>
      </c>
      <c r="AM57" s="14">
        <v>29583</v>
      </c>
      <c r="AN57" s="14">
        <v>20042.6843869</v>
      </c>
      <c r="AO57" s="14">
        <v>37855</v>
      </c>
      <c r="AP57" s="14">
        <v>26428</v>
      </c>
      <c r="AQ57" s="14">
        <v>29570</v>
      </c>
      <c r="AR57" s="14">
        <v>27447.523086300003</v>
      </c>
      <c r="AS57" s="14">
        <v>25516</v>
      </c>
      <c r="AT57" s="14">
        <v>33118</v>
      </c>
      <c r="AU57" s="14">
        <v>39530</v>
      </c>
      <c r="AV57" s="14">
        <v>18341.373090000008</v>
      </c>
      <c r="AW57" s="14">
        <v>30653</v>
      </c>
      <c r="AX57" s="14">
        <v>41859</v>
      </c>
      <c r="AY57" s="14">
        <v>46913</v>
      </c>
      <c r="AZ57" s="14">
        <v>39312</v>
      </c>
      <c r="BA57" s="25">
        <v>29911</v>
      </c>
      <c r="BB57" s="25">
        <v>79033</v>
      </c>
      <c r="BC57" s="25">
        <v>37620</v>
      </c>
      <c r="BD57" s="25">
        <v>37137</v>
      </c>
      <c r="BE57" s="14">
        <v>24452</v>
      </c>
      <c r="BF57" s="14">
        <v>42550.06377080371</v>
      </c>
      <c r="BG57" s="14">
        <v>41132.804695778381</v>
      </c>
      <c r="BH57" s="14">
        <v>12364.131533417909</v>
      </c>
      <c r="BI57" s="14">
        <v>29270.453260000002</v>
      </c>
      <c r="BJ57" s="14">
        <v>43486.115309999972</v>
      </c>
      <c r="BK57" s="14">
        <v>31927.431430000026</v>
      </c>
      <c r="BL57" s="14">
        <v>47586</v>
      </c>
      <c r="BM57" s="14">
        <v>38866.819689999997</v>
      </c>
      <c r="BN57" s="14">
        <v>45051.180310000003</v>
      </c>
      <c r="BO57" s="14">
        <v>36005.299999999988</v>
      </c>
      <c r="BP57" s="14">
        <v>41352.700000000019</v>
      </c>
      <c r="BQ57" s="14">
        <v>38059</v>
      </c>
      <c r="BR57" s="14">
        <f>+BR55-BR56</f>
        <v>38061</v>
      </c>
      <c r="BS57" s="14">
        <f>+BS55-BS56</f>
        <v>31142</v>
      </c>
      <c r="BT57" s="14">
        <f>+BT55-BT56</f>
        <v>37714</v>
      </c>
      <c r="BU57" s="217">
        <v>27036</v>
      </c>
      <c r="BV57" s="217">
        <v>45459</v>
      </c>
      <c r="BW57" s="217">
        <v>40093</v>
      </c>
      <c r="BX57" s="217">
        <v>44973</v>
      </c>
      <c r="BY57" s="217">
        <v>27409</v>
      </c>
      <c r="BZ57" s="217">
        <v>39759</v>
      </c>
      <c r="CA57" s="217">
        <v>42153</v>
      </c>
      <c r="CB57" s="15">
        <v>39699</v>
      </c>
      <c r="CC57" s="96"/>
    </row>
    <row r="58" spans="1:81">
      <c r="A58" s="6"/>
      <c r="B58" s="311" t="s">
        <v>320</v>
      </c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6">
        <v>161249</v>
      </c>
      <c r="R58" s="316">
        <v>144956</v>
      </c>
      <c r="S58" s="316">
        <v>156001</v>
      </c>
      <c r="T58" s="312">
        <v>148717</v>
      </c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0"/>
      <c r="AN58" s="310"/>
      <c r="AO58" s="310"/>
      <c r="AP58" s="310"/>
      <c r="AQ58" s="310"/>
      <c r="AR58" s="310"/>
      <c r="AS58" s="313"/>
      <c r="AT58" s="313"/>
      <c r="AU58" s="313"/>
      <c r="AV58" s="310"/>
      <c r="AW58" s="313"/>
      <c r="AX58" s="313"/>
      <c r="AY58" s="313"/>
      <c r="AZ58" s="313"/>
      <c r="BA58" s="313"/>
      <c r="BB58" s="313"/>
      <c r="BC58" s="313"/>
      <c r="BD58" s="310"/>
      <c r="BE58" s="313"/>
      <c r="BF58" s="313"/>
      <c r="BG58" s="313"/>
      <c r="BH58" s="315"/>
      <c r="BI58" s="313"/>
      <c r="BJ58" s="313"/>
      <c r="BK58" s="313"/>
      <c r="BL58" s="310"/>
      <c r="BM58" s="316"/>
      <c r="BN58" s="316"/>
      <c r="BO58" s="316"/>
      <c r="BP58" s="316"/>
      <c r="BQ58" s="316">
        <v>38055</v>
      </c>
      <c r="BR58" s="316">
        <v>38060</v>
      </c>
      <c r="BS58" s="316">
        <v>31139</v>
      </c>
      <c r="BT58" s="316">
        <v>37702</v>
      </c>
      <c r="BU58" s="316">
        <v>26597</v>
      </c>
      <c r="BV58" s="316">
        <v>44978</v>
      </c>
      <c r="BW58" s="316">
        <v>39687</v>
      </c>
      <c r="BX58" s="316">
        <v>44739</v>
      </c>
      <c r="BY58" s="316">
        <v>27154</v>
      </c>
      <c r="BZ58" s="316">
        <v>39752</v>
      </c>
      <c r="CA58" s="316">
        <v>41962</v>
      </c>
      <c r="CB58" s="312">
        <v>39849</v>
      </c>
      <c r="CC58" s="96"/>
    </row>
    <row r="59" spans="1:81">
      <c r="A59" s="6"/>
      <c r="B59" s="40"/>
      <c r="C59" s="13"/>
      <c r="D59" s="14"/>
      <c r="E59" s="14"/>
      <c r="F59" s="14"/>
      <c r="G59" s="14"/>
      <c r="H59" s="14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14"/>
      <c r="BI59" s="41"/>
      <c r="BJ59" s="41"/>
      <c r="BK59" s="41"/>
      <c r="BL59" s="41"/>
      <c r="BM59" s="41"/>
      <c r="BN59" s="14"/>
      <c r="BO59" s="282"/>
      <c r="BP59" s="282"/>
      <c r="BQ59" s="282"/>
      <c r="BR59" s="282"/>
      <c r="BS59" s="282"/>
      <c r="BT59" s="288"/>
      <c r="BU59" s="288"/>
      <c r="BV59" s="288"/>
      <c r="BW59" s="288"/>
      <c r="BX59" s="288"/>
      <c r="BY59" s="288"/>
      <c r="BZ59" s="288"/>
      <c r="CA59" s="288"/>
      <c r="CB59" s="288"/>
    </row>
    <row r="60" spans="1:81" ht="23.25" customHeight="1">
      <c r="A60" s="6"/>
      <c r="B60" s="358" t="s">
        <v>152</v>
      </c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26"/>
      <c r="AB60" s="26"/>
      <c r="AC60" s="26"/>
      <c r="AD60" s="26"/>
      <c r="AE60" s="26"/>
      <c r="AF60" s="26"/>
      <c r="AG60" s="26"/>
      <c r="AH60" s="26"/>
      <c r="AI60" s="27"/>
      <c r="AJ60" s="28"/>
      <c r="AK60" s="28"/>
      <c r="AL60" s="28"/>
      <c r="AM60" s="28"/>
      <c r="AN60" s="28"/>
      <c r="AO60" s="28"/>
      <c r="AP60" s="28"/>
      <c r="AQ60" s="28"/>
      <c r="AR60" s="28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</row>
    <row r="61" spans="1:81" ht="16.8">
      <c r="B61" s="177" t="s">
        <v>274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P61" s="96"/>
      <c r="BT61" s="314"/>
      <c r="BU61" s="314"/>
      <c r="BV61" s="314"/>
      <c r="BW61" s="314"/>
      <c r="BX61" s="314"/>
      <c r="BY61" s="287"/>
    </row>
    <row r="62" spans="1:81" ht="24.6">
      <c r="B62" s="177" t="s">
        <v>275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T62" s="287"/>
      <c r="BU62" s="287"/>
      <c r="BV62" s="287"/>
      <c r="BW62" s="287"/>
      <c r="BX62" s="287"/>
      <c r="BY62" s="287"/>
    </row>
    <row r="63" spans="1:81">
      <c r="B63" s="364" t="s">
        <v>276</v>
      </c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T63" s="287"/>
      <c r="BU63" s="287"/>
      <c r="BV63" s="287"/>
      <c r="BW63" s="287"/>
      <c r="BX63" s="287"/>
      <c r="BY63" s="287"/>
    </row>
    <row r="64" spans="1:81">
      <c r="B64" s="364" t="s">
        <v>277</v>
      </c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BT64" s="287"/>
      <c r="BU64" s="287"/>
      <c r="BV64" s="287"/>
      <c r="BW64" s="287"/>
      <c r="BX64" s="287"/>
      <c r="BY64" s="287"/>
    </row>
    <row r="65" spans="2:77">
      <c r="B65" s="76" t="s">
        <v>312</v>
      </c>
      <c r="BT65" s="287"/>
      <c r="BU65" s="287"/>
      <c r="BV65" s="287"/>
      <c r="BW65" s="287"/>
      <c r="BX65" s="287"/>
      <c r="BY65" s="287"/>
    </row>
    <row r="66" spans="2:77"/>
    <row r="67" spans="2:77"/>
    <row r="68" spans="2:77"/>
    <row r="69" spans="2:77"/>
    <row r="70" spans="2:77"/>
    <row r="71" spans="2:77"/>
    <row r="72" spans="2:77"/>
    <row r="73" spans="2:77"/>
    <row r="74" spans="2:77"/>
    <row r="75" spans="2:77"/>
    <row r="76" spans="2:77"/>
    <row r="77" spans="2:77"/>
    <row r="78" spans="2:77"/>
    <row r="79" spans="2:77"/>
    <row r="80" spans="2:77"/>
    <row r="81"/>
    <row r="82"/>
    <row r="83"/>
  </sheetData>
  <mergeCells count="5">
    <mergeCell ref="B3:B4"/>
    <mergeCell ref="B60:Z60"/>
    <mergeCell ref="B63:T63"/>
    <mergeCell ref="B64:T64"/>
    <mergeCell ref="BE3:BZ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BO67"/>
  <sheetViews>
    <sheetView showGridLines="0" zoomScale="130" zoomScaleNormal="130" workbookViewId="0">
      <pane xSplit="2" ySplit="4" topLeftCell="S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T8" sqref="T8"/>
    </sheetView>
  </sheetViews>
  <sheetFormatPr defaultColWidth="9" defaultRowHeight="13.8" zeroHeight="1" outlineLevelRow="1" outlineLevelCol="1"/>
  <cols>
    <col min="1" max="1" width="2.5" customWidth="1"/>
    <col min="2" max="2" width="50.3984375" customWidth="1"/>
    <col min="3" max="14" width="9" hidden="1" customWidth="1" outlineLevel="1"/>
    <col min="15" max="15" width="9" customWidth="1" collapsed="1"/>
    <col min="16" max="20" width="9" customWidth="1"/>
    <col min="21" max="30" width="7.59765625" hidden="1" customWidth="1" outlineLevel="1"/>
    <col min="31" max="31" width="7.59765625" customWidth="1" collapsed="1"/>
    <col min="32" max="36" width="7.59765625" customWidth="1"/>
    <col min="37" max="46" width="7.59765625" hidden="1" customWidth="1" outlineLevel="1"/>
    <col min="47" max="47" width="7.59765625" style="164" customWidth="1" collapsed="1"/>
    <col min="48" max="52" width="7.59765625" style="164" customWidth="1"/>
    <col min="53" max="55" width="7.59765625" hidden="1" customWidth="1" outlineLevel="1"/>
    <col min="56" max="56" width="6.8984375" hidden="1" customWidth="1" outlineLevel="1"/>
    <col min="57" max="59" width="8" hidden="1" customWidth="1" outlineLevel="1"/>
    <col min="60" max="61" width="8.09765625" hidden="1" customWidth="1" outlineLevel="1"/>
    <col min="62" max="62" width="8.09765625" customWidth="1" collapsed="1"/>
  </cols>
  <sheetData>
    <row r="1" spans="1:67" ht="57" customHeight="1">
      <c r="A1" s="6"/>
      <c r="B1" s="6"/>
      <c r="C1" s="6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7"/>
      <c r="V1" s="47"/>
      <c r="W1" s="47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6"/>
      <c r="AL1" s="6"/>
      <c r="AM1" s="6"/>
      <c r="AN1" s="48"/>
      <c r="AO1" s="48"/>
      <c r="AP1" s="48"/>
      <c r="AQ1" s="48"/>
      <c r="AR1" s="48"/>
      <c r="AS1" s="48"/>
      <c r="AT1" s="48"/>
      <c r="AU1" s="162"/>
      <c r="AV1" s="162"/>
      <c r="AW1" s="162"/>
      <c r="AX1" s="162"/>
      <c r="AY1" s="162"/>
      <c r="AZ1" s="162"/>
      <c r="BA1" s="6"/>
      <c r="BB1" s="6"/>
      <c r="BC1" s="48"/>
      <c r="BD1" s="48"/>
      <c r="BE1" s="48"/>
      <c r="BF1" s="48"/>
      <c r="BG1" s="48"/>
      <c r="BH1" s="48"/>
    </row>
    <row r="2" spans="1:67">
      <c r="A2" s="6"/>
      <c r="B2" s="6"/>
      <c r="C2" s="6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6"/>
      <c r="AL2" s="6"/>
      <c r="AM2" s="6"/>
      <c r="AN2" s="48"/>
      <c r="AO2" s="48"/>
      <c r="AP2" s="48"/>
      <c r="AQ2" s="48"/>
      <c r="AR2" s="48"/>
      <c r="AS2" s="48"/>
      <c r="AT2" s="48"/>
      <c r="AU2" s="162"/>
      <c r="AV2" s="162"/>
      <c r="AW2" s="162"/>
      <c r="AX2" s="162"/>
      <c r="AY2" s="162"/>
      <c r="AZ2" s="162"/>
      <c r="BA2" s="6"/>
      <c r="BB2" s="6"/>
      <c r="BC2" s="48"/>
      <c r="BD2" s="48"/>
      <c r="BE2" s="48"/>
      <c r="BF2" s="48"/>
      <c r="BG2" s="48"/>
      <c r="BH2" s="48"/>
    </row>
    <row r="3" spans="1:67" ht="34.5" customHeight="1">
      <c r="A3" s="6"/>
      <c r="B3" s="356" t="s">
        <v>74</v>
      </c>
      <c r="C3" s="366" t="s">
        <v>124</v>
      </c>
      <c r="D3" s="367"/>
      <c r="E3" s="367"/>
      <c r="F3" s="367"/>
      <c r="G3" s="367"/>
      <c r="H3" s="367"/>
      <c r="I3" s="367"/>
      <c r="J3" s="368"/>
      <c r="K3" s="254" t="s">
        <v>124</v>
      </c>
      <c r="L3" s="255"/>
      <c r="M3" s="255"/>
      <c r="N3" s="255"/>
      <c r="O3" s="371" t="s">
        <v>314</v>
      </c>
      <c r="P3" s="371"/>
      <c r="Q3" s="371"/>
      <c r="R3" s="371"/>
      <c r="S3" s="371"/>
      <c r="T3" s="372"/>
      <c r="U3" s="373" t="s">
        <v>169</v>
      </c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2"/>
      <c r="AK3" s="363" t="s">
        <v>75</v>
      </c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70"/>
      <c r="BA3" s="363" t="s">
        <v>76</v>
      </c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5"/>
      <c r="BM3" s="365"/>
      <c r="BN3" s="365"/>
    </row>
    <row r="4" spans="1:67">
      <c r="A4" s="6"/>
      <c r="B4" s="357"/>
      <c r="C4" s="247">
        <v>2007</v>
      </c>
      <c r="D4" s="251">
        <v>2008</v>
      </c>
      <c r="E4" s="251">
        <v>2009</v>
      </c>
      <c r="F4" s="251">
        <v>2010</v>
      </c>
      <c r="G4" s="251">
        <v>2011</v>
      </c>
      <c r="H4" s="251">
        <v>2012</v>
      </c>
      <c r="I4" s="251">
        <v>2013</v>
      </c>
      <c r="J4" s="251">
        <v>2014</v>
      </c>
      <c r="K4" s="250">
        <v>2015</v>
      </c>
      <c r="L4" s="244">
        <v>2016</v>
      </c>
      <c r="M4" s="245">
        <v>2017</v>
      </c>
      <c r="N4" s="245">
        <v>2018</v>
      </c>
      <c r="O4" s="245" t="s">
        <v>287</v>
      </c>
      <c r="P4" s="245" t="s">
        <v>288</v>
      </c>
      <c r="Q4" s="297">
        <v>2021</v>
      </c>
      <c r="R4" s="321">
        <v>2022</v>
      </c>
      <c r="S4" s="333">
        <v>2023</v>
      </c>
      <c r="T4" s="333">
        <v>2024</v>
      </c>
      <c r="U4" s="251">
        <v>2009</v>
      </c>
      <c r="V4" s="251">
        <v>2010</v>
      </c>
      <c r="W4" s="251">
        <v>2011</v>
      </c>
      <c r="X4" s="245">
        <v>2012</v>
      </c>
      <c r="Y4" s="245">
        <v>2013</v>
      </c>
      <c r="Z4" s="245">
        <v>2014</v>
      </c>
      <c r="AA4" s="245">
        <v>2015</v>
      </c>
      <c r="AB4" s="245">
        <v>2016</v>
      </c>
      <c r="AC4" s="245">
        <v>2017</v>
      </c>
      <c r="AD4" s="245">
        <v>2018</v>
      </c>
      <c r="AE4" s="245">
        <v>2019</v>
      </c>
      <c r="AF4" s="245" t="s">
        <v>308</v>
      </c>
      <c r="AG4" s="283" t="s">
        <v>309</v>
      </c>
      <c r="AH4" s="307">
        <v>2022</v>
      </c>
      <c r="AI4" s="332">
        <v>2023</v>
      </c>
      <c r="AJ4" s="333">
        <v>2024</v>
      </c>
      <c r="AK4" s="250">
        <v>2009</v>
      </c>
      <c r="AL4" s="251">
        <v>2010</v>
      </c>
      <c r="AM4" s="251">
        <v>2011</v>
      </c>
      <c r="AN4" s="245">
        <v>2012</v>
      </c>
      <c r="AO4" s="245">
        <v>2013</v>
      </c>
      <c r="AP4" s="245">
        <v>2014</v>
      </c>
      <c r="AQ4" s="245">
        <v>2015</v>
      </c>
      <c r="AR4" s="244">
        <v>2016</v>
      </c>
      <c r="AS4" s="245">
        <v>2017</v>
      </c>
      <c r="AT4" s="245">
        <v>2018</v>
      </c>
      <c r="AU4" s="249">
        <v>2019</v>
      </c>
      <c r="AV4" s="249" t="s">
        <v>289</v>
      </c>
      <c r="AW4" s="285">
        <v>2021</v>
      </c>
      <c r="AX4" s="317">
        <v>2022</v>
      </c>
      <c r="AY4" s="332">
        <v>2023</v>
      </c>
      <c r="AZ4" s="333">
        <v>2024</v>
      </c>
      <c r="BA4" s="250">
        <v>2010</v>
      </c>
      <c r="BB4" s="251">
        <v>2011</v>
      </c>
      <c r="BC4" s="251">
        <v>2012</v>
      </c>
      <c r="BD4" s="251">
        <v>2013</v>
      </c>
      <c r="BE4" s="251">
        <v>2014</v>
      </c>
      <c r="BF4" s="251">
        <v>2015</v>
      </c>
      <c r="BG4" s="244">
        <v>2016</v>
      </c>
      <c r="BH4" s="245">
        <v>2017</v>
      </c>
      <c r="BI4" s="245">
        <v>2018</v>
      </c>
      <c r="BJ4" s="249">
        <v>2019</v>
      </c>
      <c r="BK4" s="246" t="s">
        <v>289</v>
      </c>
      <c r="BL4" s="280">
        <v>2021</v>
      </c>
      <c r="BM4" s="337">
        <v>2023</v>
      </c>
      <c r="BN4" s="337">
        <v>2024</v>
      </c>
    </row>
    <row r="5" spans="1:67">
      <c r="A5" s="256"/>
      <c r="B5" s="257" t="s">
        <v>219</v>
      </c>
      <c r="C5" s="155">
        <v>139971</v>
      </c>
      <c r="D5" s="155">
        <v>55470</v>
      </c>
      <c r="E5" s="155">
        <v>71108</v>
      </c>
      <c r="F5" s="155">
        <v>90042</v>
      </c>
      <c r="G5" s="155">
        <v>129986</v>
      </c>
      <c r="H5" s="155">
        <v>4341</v>
      </c>
      <c r="I5" s="155">
        <v>172385</v>
      </c>
      <c r="J5" s="155">
        <v>161669</v>
      </c>
      <c r="K5" s="155">
        <v>93090</v>
      </c>
      <c r="L5" s="55">
        <v>205814</v>
      </c>
      <c r="M5" s="148">
        <v>159391</v>
      </c>
      <c r="N5" s="217">
        <v>136482</v>
      </c>
      <c r="O5" s="49">
        <v>191087</v>
      </c>
      <c r="P5" s="217">
        <v>231374.56741939671</v>
      </c>
      <c r="Q5" s="16">
        <v>231374.56741939671</v>
      </c>
      <c r="R5" s="16">
        <v>216214</v>
      </c>
      <c r="S5" s="16">
        <v>146383</v>
      </c>
      <c r="T5" s="17">
        <v>146487</v>
      </c>
      <c r="U5" s="16">
        <v>28402</v>
      </c>
      <c r="V5" s="16">
        <v>45412</v>
      </c>
      <c r="W5" s="16">
        <v>53737</v>
      </c>
      <c r="X5" s="16">
        <v>-64027</v>
      </c>
      <c r="Y5" s="16">
        <v>110427</v>
      </c>
      <c r="Z5" s="16">
        <v>83621</v>
      </c>
      <c r="AA5" s="16">
        <v>64892</v>
      </c>
      <c r="AB5" s="49">
        <v>147114</v>
      </c>
      <c r="AC5" s="16">
        <v>36847</v>
      </c>
      <c r="AD5" s="16">
        <v>88759</v>
      </c>
      <c r="AE5" s="16">
        <v>137745</v>
      </c>
      <c r="AF5" s="217">
        <v>138622</v>
      </c>
      <c r="AG5" s="16">
        <v>84429.040260000009</v>
      </c>
      <c r="AH5" s="16">
        <v>165127</v>
      </c>
      <c r="AI5" s="16">
        <v>91552.228300000002</v>
      </c>
      <c r="AJ5" s="17">
        <v>94669</v>
      </c>
      <c r="AK5" s="16">
        <v>50622</v>
      </c>
      <c r="AL5" s="16">
        <v>64751</v>
      </c>
      <c r="AM5" s="16">
        <v>78187</v>
      </c>
      <c r="AN5" s="16">
        <v>-20063</v>
      </c>
      <c r="AO5" s="16">
        <v>125427</v>
      </c>
      <c r="AP5" s="16">
        <v>119967</v>
      </c>
      <c r="AQ5" s="16">
        <v>61367</v>
      </c>
      <c r="AR5" s="49">
        <v>169036</v>
      </c>
      <c r="AS5" s="16">
        <v>96329</v>
      </c>
      <c r="AT5" s="16">
        <v>96556</v>
      </c>
      <c r="AU5" s="217">
        <v>160201</v>
      </c>
      <c r="AV5" s="217">
        <v>187543.90785351198</v>
      </c>
      <c r="AW5" s="16">
        <v>-6144.9109000000099</v>
      </c>
      <c r="AX5" s="16">
        <v>196012</v>
      </c>
      <c r="AY5" s="16">
        <v>119641</v>
      </c>
      <c r="AZ5" s="17">
        <v>118098</v>
      </c>
      <c r="BA5" s="49">
        <v>15716</v>
      </c>
      <c r="BB5" s="16">
        <v>24928</v>
      </c>
      <c r="BC5" s="16">
        <v>-47841</v>
      </c>
      <c r="BD5" s="16">
        <v>78501</v>
      </c>
      <c r="BE5" s="16">
        <v>61120</v>
      </c>
      <c r="BF5" s="16">
        <v>-6568</v>
      </c>
      <c r="BG5" s="49">
        <v>123768</v>
      </c>
      <c r="BH5" s="16">
        <v>-65186</v>
      </c>
      <c r="BI5" s="16">
        <v>32981</v>
      </c>
      <c r="BJ5" s="217">
        <v>102402</v>
      </c>
      <c r="BK5" s="217">
        <v>67120.85411</v>
      </c>
      <c r="BL5" s="14">
        <v>95616</v>
      </c>
      <c r="BM5" s="217">
        <v>138576.99793000001</v>
      </c>
      <c r="BN5" s="15">
        <v>74263</v>
      </c>
      <c r="BO5" s="96"/>
    </row>
    <row r="6" spans="1:67">
      <c r="A6" s="6"/>
      <c r="B6" s="124" t="s">
        <v>77</v>
      </c>
      <c r="C6" s="151">
        <v>175430</v>
      </c>
      <c r="D6" s="151">
        <v>99527</v>
      </c>
      <c r="E6" s="151">
        <v>91309</v>
      </c>
      <c r="F6" s="151">
        <v>110104</v>
      </c>
      <c r="G6" s="151">
        <v>152444</v>
      </c>
      <c r="H6" s="151">
        <v>36749</v>
      </c>
      <c r="I6" s="151">
        <v>192195</v>
      </c>
      <c r="J6" s="151">
        <v>176901</v>
      </c>
      <c r="K6" s="151">
        <v>110050</v>
      </c>
      <c r="L6" s="59">
        <v>226899</v>
      </c>
      <c r="M6" s="151">
        <v>216423</v>
      </c>
      <c r="N6" s="218">
        <v>178232</v>
      </c>
      <c r="O6" s="19">
        <v>233054</v>
      </c>
      <c r="P6" s="218">
        <v>264222.56741939671</v>
      </c>
      <c r="Q6" s="20">
        <v>264222.56741939671</v>
      </c>
      <c r="R6" s="20">
        <v>261121</v>
      </c>
      <c r="S6" s="218">
        <v>174339</v>
      </c>
      <c r="T6" s="21">
        <v>172667</v>
      </c>
      <c r="U6" s="218">
        <v>32736</v>
      </c>
      <c r="V6" s="218">
        <v>54889</v>
      </c>
      <c r="W6" s="218">
        <v>63266</v>
      </c>
      <c r="X6" s="218">
        <v>-47450</v>
      </c>
      <c r="Y6" s="218">
        <v>125446</v>
      </c>
      <c r="Z6" s="218">
        <v>90835</v>
      </c>
      <c r="AA6" s="218">
        <v>66762</v>
      </c>
      <c r="AB6" s="19">
        <v>160076</v>
      </c>
      <c r="AC6" s="218">
        <v>82747</v>
      </c>
      <c r="AD6" s="218">
        <v>113121</v>
      </c>
      <c r="AE6" s="218">
        <v>156357</v>
      </c>
      <c r="AF6" s="218">
        <v>158594</v>
      </c>
      <c r="AG6" s="20">
        <v>105294.04026000001</v>
      </c>
      <c r="AH6" s="20">
        <v>190336</v>
      </c>
      <c r="AI6" s="218">
        <v>110874.2283</v>
      </c>
      <c r="AJ6" s="21">
        <v>112568</v>
      </c>
      <c r="AK6" s="218">
        <v>61232</v>
      </c>
      <c r="AL6" s="218">
        <v>78606</v>
      </c>
      <c r="AM6" s="218">
        <v>92968</v>
      </c>
      <c r="AN6" s="218">
        <v>3527</v>
      </c>
      <c r="AO6" s="218">
        <v>142647</v>
      </c>
      <c r="AP6" s="218">
        <v>130504</v>
      </c>
      <c r="AQ6" s="218">
        <v>72793</v>
      </c>
      <c r="AR6" s="19">
        <v>185821</v>
      </c>
      <c r="AS6" s="218">
        <v>151000</v>
      </c>
      <c r="AT6" s="218">
        <v>132131</v>
      </c>
      <c r="AU6" s="218">
        <v>191719</v>
      </c>
      <c r="AV6" s="218">
        <v>210841.90785351198</v>
      </c>
      <c r="AW6" s="20">
        <v>22801.989099999992</v>
      </c>
      <c r="AX6" s="20">
        <v>231307</v>
      </c>
      <c r="AY6" s="218">
        <v>147673.8901225735</v>
      </c>
      <c r="AZ6" s="21">
        <v>136205</v>
      </c>
      <c r="BA6" s="19">
        <v>21782</v>
      </c>
      <c r="BB6" s="218">
        <v>28740</v>
      </c>
      <c r="BC6" s="218">
        <v>-41983</v>
      </c>
      <c r="BD6" s="218">
        <v>90621</v>
      </c>
      <c r="BE6" s="218">
        <v>64933</v>
      </c>
      <c r="BF6" s="218">
        <v>-1792</v>
      </c>
      <c r="BG6" s="19">
        <v>131857</v>
      </c>
      <c r="BH6" s="218">
        <v>-36875</v>
      </c>
      <c r="BI6" s="218">
        <v>49032</v>
      </c>
      <c r="BJ6" s="218">
        <v>111518</v>
      </c>
      <c r="BK6" s="218">
        <v>77608.85411</v>
      </c>
      <c r="BL6" s="20">
        <v>104107</v>
      </c>
      <c r="BM6" s="218">
        <v>148350.99793000001</v>
      </c>
      <c r="BN6" s="21">
        <v>83120.619548807881</v>
      </c>
      <c r="BO6" s="96"/>
    </row>
    <row r="7" spans="1:67">
      <c r="A7" s="6"/>
      <c r="B7" s="124" t="s">
        <v>220</v>
      </c>
      <c r="C7" s="151">
        <v>-35459</v>
      </c>
      <c r="D7" s="151">
        <v>-44057</v>
      </c>
      <c r="E7" s="151">
        <v>-20201</v>
      </c>
      <c r="F7" s="151">
        <v>-20062</v>
      </c>
      <c r="G7" s="151">
        <v>-22458</v>
      </c>
      <c r="H7" s="151">
        <v>-32408</v>
      </c>
      <c r="I7" s="151">
        <v>-19810</v>
      </c>
      <c r="J7" s="151">
        <v>-15232</v>
      </c>
      <c r="K7" s="151">
        <v>-16960</v>
      </c>
      <c r="L7" s="59">
        <v>-21085</v>
      </c>
      <c r="M7" s="151">
        <v>-57032</v>
      </c>
      <c r="N7" s="218">
        <v>-41684</v>
      </c>
      <c r="O7" s="19">
        <v>-41967</v>
      </c>
      <c r="P7" s="218">
        <v>-32848</v>
      </c>
      <c r="Q7" s="20">
        <v>-32848</v>
      </c>
      <c r="R7" s="20">
        <v>-44907</v>
      </c>
      <c r="S7" s="218">
        <v>-27956</v>
      </c>
      <c r="T7" s="21">
        <v>-26180</v>
      </c>
      <c r="U7" s="218">
        <v>-4334</v>
      </c>
      <c r="V7" s="218">
        <v>-9477</v>
      </c>
      <c r="W7" s="218">
        <v>-9529</v>
      </c>
      <c r="X7" s="218">
        <v>-16577</v>
      </c>
      <c r="Y7" s="218">
        <v>-15019</v>
      </c>
      <c r="Z7" s="218">
        <v>-7214</v>
      </c>
      <c r="AA7" s="218">
        <v>-1870</v>
      </c>
      <c r="AB7" s="19">
        <v>-12962</v>
      </c>
      <c r="AC7" s="218">
        <v>-31408</v>
      </c>
      <c r="AD7" s="218">
        <v>-24362</v>
      </c>
      <c r="AE7" s="218">
        <v>-18612</v>
      </c>
      <c r="AF7" s="218">
        <v>-19972</v>
      </c>
      <c r="AG7" s="20">
        <v>-20865</v>
      </c>
      <c r="AH7" s="20">
        <v>-25209</v>
      </c>
      <c r="AI7" s="218">
        <v>-19322</v>
      </c>
      <c r="AJ7" s="21">
        <v>-17899</v>
      </c>
      <c r="AK7" s="218">
        <v>-10610</v>
      </c>
      <c r="AL7" s="218">
        <v>-13855</v>
      </c>
      <c r="AM7" s="218">
        <v>-14781</v>
      </c>
      <c r="AN7" s="218">
        <v>-23590</v>
      </c>
      <c r="AO7" s="218">
        <v>-17220</v>
      </c>
      <c r="AP7" s="218">
        <v>-10537</v>
      </c>
      <c r="AQ7" s="218">
        <v>-11426</v>
      </c>
      <c r="AR7" s="19">
        <v>-16785</v>
      </c>
      <c r="AS7" s="218">
        <v>-40178</v>
      </c>
      <c r="AT7" s="218">
        <v>-35575</v>
      </c>
      <c r="AU7" s="218">
        <v>-31518</v>
      </c>
      <c r="AV7" s="218">
        <v>-23298</v>
      </c>
      <c r="AW7" s="20">
        <v>-28946.9</v>
      </c>
      <c r="AX7" s="20">
        <v>-35295</v>
      </c>
      <c r="AY7" s="218">
        <v>-28033</v>
      </c>
      <c r="AZ7" s="21">
        <v>-18107</v>
      </c>
      <c r="BA7" s="19">
        <v>-6066</v>
      </c>
      <c r="BB7" s="218">
        <v>-3812</v>
      </c>
      <c r="BC7" s="218">
        <v>-5858</v>
      </c>
      <c r="BD7" s="218">
        <v>-12120</v>
      </c>
      <c r="BE7" s="218">
        <v>-3813</v>
      </c>
      <c r="BF7" s="218">
        <v>-4776</v>
      </c>
      <c r="BG7" s="19">
        <v>-8089</v>
      </c>
      <c r="BH7" s="218">
        <v>-17660</v>
      </c>
      <c r="BI7" s="218">
        <v>-16051</v>
      </c>
      <c r="BJ7" s="218">
        <v>-9116</v>
      </c>
      <c r="BK7" s="218">
        <v>-10488</v>
      </c>
      <c r="BL7" s="20">
        <v>-8491</v>
      </c>
      <c r="BM7" s="218">
        <v>-9774</v>
      </c>
      <c r="BN7" s="21">
        <v>-8857.8150000000005</v>
      </c>
      <c r="BO7" s="96"/>
    </row>
    <row r="8" spans="1:67">
      <c r="A8" s="6"/>
      <c r="B8" s="123" t="s">
        <v>221</v>
      </c>
      <c r="C8" s="148">
        <v>-153667</v>
      </c>
      <c r="D8" s="148">
        <v>131153</v>
      </c>
      <c r="E8" s="148">
        <v>183882</v>
      </c>
      <c r="F8" s="148">
        <v>130190</v>
      </c>
      <c r="G8" s="148">
        <v>18528</v>
      </c>
      <c r="H8" s="148">
        <v>-36230</v>
      </c>
      <c r="I8" s="148">
        <v>-74813</v>
      </c>
      <c r="J8" s="148">
        <v>-23146</v>
      </c>
      <c r="K8" s="148">
        <v>-14631</v>
      </c>
      <c r="L8" s="55">
        <v>-14456</v>
      </c>
      <c r="M8" s="148">
        <v>-186629</v>
      </c>
      <c r="N8" s="217">
        <v>-84170</v>
      </c>
      <c r="O8" s="13">
        <v>48448</v>
      </c>
      <c r="P8" s="217">
        <v>4918.4674000001978</v>
      </c>
      <c r="Q8" s="14">
        <v>4918.4674000001978</v>
      </c>
      <c r="R8" s="14">
        <v>183727</v>
      </c>
      <c r="S8" s="217">
        <v>-157287</v>
      </c>
      <c r="T8" s="15">
        <v>-127293</v>
      </c>
      <c r="U8" s="217">
        <v>35127</v>
      </c>
      <c r="V8" s="217">
        <v>46045</v>
      </c>
      <c r="W8" s="217">
        <v>27649</v>
      </c>
      <c r="X8" s="217">
        <v>-81771</v>
      </c>
      <c r="Y8" s="217">
        <v>-61388</v>
      </c>
      <c r="Z8" s="217">
        <v>-14043</v>
      </c>
      <c r="AA8" s="217">
        <v>-3424</v>
      </c>
      <c r="AB8" s="13">
        <v>-2081</v>
      </c>
      <c r="AC8" s="217">
        <v>1810</v>
      </c>
      <c r="AD8" s="217">
        <v>-78853</v>
      </c>
      <c r="AE8" s="217">
        <v>158341</v>
      </c>
      <c r="AF8" s="217">
        <v>-1548</v>
      </c>
      <c r="AG8" s="14">
        <v>-211879.19646000001</v>
      </c>
      <c r="AH8" s="14">
        <v>57280</v>
      </c>
      <c r="AI8" s="217">
        <v>-90935.859690000012</v>
      </c>
      <c r="AJ8" s="15">
        <v>49712</v>
      </c>
      <c r="AK8" s="217">
        <v>158101</v>
      </c>
      <c r="AL8" s="217">
        <v>106016</v>
      </c>
      <c r="AM8" s="217">
        <v>24663</v>
      </c>
      <c r="AN8" s="217">
        <v>-31202</v>
      </c>
      <c r="AO8" s="217">
        <v>-73475</v>
      </c>
      <c r="AP8" s="217">
        <v>-16527</v>
      </c>
      <c r="AQ8" s="217">
        <v>-4484</v>
      </c>
      <c r="AR8" s="13">
        <v>-2868</v>
      </c>
      <c r="AS8" s="217">
        <v>-94241</v>
      </c>
      <c r="AT8" s="217">
        <v>-66087</v>
      </c>
      <c r="AU8" s="217">
        <v>46955</v>
      </c>
      <c r="AV8" s="217">
        <v>50444.116870000027</v>
      </c>
      <c r="AW8" s="14">
        <v>32640.859472400043</v>
      </c>
      <c r="AX8" s="14">
        <v>115489</v>
      </c>
      <c r="AY8" s="217">
        <v>-228036.06975999998</v>
      </c>
      <c r="AZ8" s="15">
        <v>-38030</v>
      </c>
      <c r="BA8" s="13">
        <v>44832</v>
      </c>
      <c r="BB8" s="217">
        <v>-773</v>
      </c>
      <c r="BC8" s="217">
        <v>-70950</v>
      </c>
      <c r="BD8" s="217">
        <v>-60408</v>
      </c>
      <c r="BE8" s="217">
        <v>-14076</v>
      </c>
      <c r="BF8" s="217">
        <v>-3304</v>
      </c>
      <c r="BG8" s="13">
        <v>127</v>
      </c>
      <c r="BH8" s="217">
        <v>-81801</v>
      </c>
      <c r="BI8" s="217">
        <v>44577</v>
      </c>
      <c r="BJ8" s="217">
        <v>14476</v>
      </c>
      <c r="BK8" s="217">
        <v>75979.143240000005</v>
      </c>
      <c r="BL8" s="14">
        <v>-132865.46356</v>
      </c>
      <c r="BM8" s="217">
        <v>-149941</v>
      </c>
      <c r="BN8" s="15">
        <v>-5598</v>
      </c>
      <c r="BO8" s="96"/>
    </row>
    <row r="9" spans="1:67" ht="15.6">
      <c r="A9" s="258"/>
      <c r="B9" s="124" t="s">
        <v>223</v>
      </c>
      <c r="C9" s="151">
        <v>-12944</v>
      </c>
      <c r="D9" s="151">
        <v>-11588</v>
      </c>
      <c r="E9" s="151">
        <v>-13239</v>
      </c>
      <c r="F9" s="151">
        <v>-8331</v>
      </c>
      <c r="G9" s="151">
        <v>-20717</v>
      </c>
      <c r="H9" s="151">
        <v>-13482</v>
      </c>
      <c r="I9" s="151">
        <v>-13980</v>
      </c>
      <c r="J9" s="151">
        <v>-12013</v>
      </c>
      <c r="K9" s="151">
        <v>-23891</v>
      </c>
      <c r="L9" s="59">
        <v>-13699</v>
      </c>
      <c r="M9" s="151">
        <v>-10263</v>
      </c>
      <c r="N9" s="218">
        <v>-12955</v>
      </c>
      <c r="O9" s="19">
        <v>-9236.6450200000018</v>
      </c>
      <c r="P9" s="218">
        <v>-13412.80802</v>
      </c>
      <c r="Q9" s="20">
        <v>-13412.80802</v>
      </c>
      <c r="R9" s="20">
        <v>-25661</v>
      </c>
      <c r="S9" s="218">
        <v>-23673</v>
      </c>
      <c r="T9" s="21">
        <v>-10205.316719999999</v>
      </c>
      <c r="U9" s="218">
        <v>-6098</v>
      </c>
      <c r="V9" s="218">
        <v>-2780</v>
      </c>
      <c r="W9" s="218">
        <v>-4299</v>
      </c>
      <c r="X9" s="218">
        <v>-9359</v>
      </c>
      <c r="Y9" s="218">
        <v>-2813</v>
      </c>
      <c r="Z9" s="218">
        <v>-2219</v>
      </c>
      <c r="AA9" s="218">
        <v>-2592</v>
      </c>
      <c r="AB9" s="19">
        <v>-4289</v>
      </c>
      <c r="AC9" s="218">
        <v>-5302</v>
      </c>
      <c r="AD9" s="218">
        <v>-4135</v>
      </c>
      <c r="AE9" s="218">
        <v>-1909</v>
      </c>
      <c r="AF9" s="218">
        <v>-5295</v>
      </c>
      <c r="AG9" s="20">
        <v>-6461</v>
      </c>
      <c r="AH9" s="20">
        <v>-5732</v>
      </c>
      <c r="AI9" s="218">
        <v>-12277</v>
      </c>
      <c r="AJ9" s="21">
        <v>-4686.3167199999998</v>
      </c>
      <c r="AK9" s="218">
        <v>-7789</v>
      </c>
      <c r="AL9" s="218">
        <v>-3413</v>
      </c>
      <c r="AM9" s="218">
        <v>-14139</v>
      </c>
      <c r="AN9" s="218">
        <v>-11486</v>
      </c>
      <c r="AO9" s="218">
        <v>-6086</v>
      </c>
      <c r="AP9" s="218">
        <v>-7032</v>
      </c>
      <c r="AQ9" s="218">
        <v>-6404</v>
      </c>
      <c r="AR9" s="19">
        <v>-5922</v>
      </c>
      <c r="AS9" s="218">
        <v>-6906</v>
      </c>
      <c r="AT9" s="218">
        <v>-7676</v>
      </c>
      <c r="AU9" s="218">
        <v>-2378</v>
      </c>
      <c r="AV9" s="218">
        <v>-6950.1599299999998</v>
      </c>
      <c r="AW9" s="20">
        <v>-7312</v>
      </c>
      <c r="AX9" s="20">
        <v>-12534</v>
      </c>
      <c r="AY9" s="218">
        <v>-16615</v>
      </c>
      <c r="AZ9" s="21">
        <v>-6131.3167199999998</v>
      </c>
      <c r="BA9" s="19">
        <v>-1310</v>
      </c>
      <c r="BB9" s="218">
        <v>-644</v>
      </c>
      <c r="BC9" s="218">
        <v>-655</v>
      </c>
      <c r="BD9" s="218">
        <v>-670</v>
      </c>
      <c r="BE9" s="218">
        <v>-841</v>
      </c>
      <c r="BF9" s="218">
        <v>-213</v>
      </c>
      <c r="BG9" s="19">
        <v>-1400</v>
      </c>
      <c r="BH9" s="218">
        <v>-4675</v>
      </c>
      <c r="BI9" s="218">
        <v>-2310</v>
      </c>
      <c r="BJ9" s="218">
        <v>-1233</v>
      </c>
      <c r="BK9" s="218">
        <v>-4113</v>
      </c>
      <c r="BL9" s="20">
        <v>-1753</v>
      </c>
      <c r="BM9" s="218">
        <v>-3971</v>
      </c>
      <c r="BN9" s="21">
        <v>-4356.3167199999998</v>
      </c>
      <c r="BO9" s="96"/>
    </row>
    <row r="10" spans="1:67">
      <c r="A10" s="6"/>
      <c r="B10" s="124" t="s">
        <v>224</v>
      </c>
      <c r="C10" s="151">
        <v>-3266</v>
      </c>
      <c r="D10" s="151">
        <v>-7497</v>
      </c>
      <c r="E10" s="151">
        <v>-4629</v>
      </c>
      <c r="F10" s="151">
        <v>-28351</v>
      </c>
      <c r="G10" s="151">
        <v>-4579</v>
      </c>
      <c r="H10" s="151">
        <v>-12747</v>
      </c>
      <c r="I10" s="151">
        <v>-64685</v>
      </c>
      <c r="J10" s="151">
        <v>-6401</v>
      </c>
      <c r="K10" s="151">
        <v>-6906</v>
      </c>
      <c r="L10" s="59">
        <v>-9910</v>
      </c>
      <c r="M10" s="151">
        <v>-12388</v>
      </c>
      <c r="N10" s="218">
        <v>-8279</v>
      </c>
      <c r="O10" s="19">
        <v>-7496</v>
      </c>
      <c r="P10" s="218">
        <v>-23025.784670000001</v>
      </c>
      <c r="Q10" s="20">
        <v>-23025.784670000001</v>
      </c>
      <c r="R10" s="20">
        <v>-34547</v>
      </c>
      <c r="S10" s="218">
        <v>-49802</v>
      </c>
      <c r="T10" s="21">
        <v>-44960.683279999997</v>
      </c>
      <c r="U10" s="218">
        <v>-3518</v>
      </c>
      <c r="V10" s="218">
        <v>-214</v>
      </c>
      <c r="W10" s="218">
        <v>-1338</v>
      </c>
      <c r="X10" s="218">
        <v>-6101</v>
      </c>
      <c r="Y10" s="218">
        <v>-64206</v>
      </c>
      <c r="Z10" s="218">
        <v>-1842</v>
      </c>
      <c r="AA10" s="218">
        <v>-4278</v>
      </c>
      <c r="AB10" s="19">
        <v>-1629</v>
      </c>
      <c r="AC10" s="218">
        <v>-7996</v>
      </c>
      <c r="AD10" s="218">
        <v>-4485</v>
      </c>
      <c r="AE10" s="218">
        <v>-3968</v>
      </c>
      <c r="AF10" s="218">
        <v>-11056</v>
      </c>
      <c r="AG10" s="20">
        <v>-15207</v>
      </c>
      <c r="AH10" s="20">
        <v>-14309</v>
      </c>
      <c r="AI10" s="218">
        <v>-19233</v>
      </c>
      <c r="AJ10" s="21">
        <v>-21649.683280000001</v>
      </c>
      <c r="AK10" s="218">
        <v>-4795</v>
      </c>
      <c r="AL10" s="218">
        <v>-2546</v>
      </c>
      <c r="AM10" s="218">
        <v>-2716</v>
      </c>
      <c r="AN10" s="218">
        <v>-8317</v>
      </c>
      <c r="AO10" s="218">
        <v>-65303</v>
      </c>
      <c r="AP10" s="218">
        <v>-2037</v>
      </c>
      <c r="AQ10" s="218">
        <v>-4220</v>
      </c>
      <c r="AR10" s="19">
        <v>-2278</v>
      </c>
      <c r="AS10" s="218">
        <v>-10343</v>
      </c>
      <c r="AT10" s="218">
        <v>-6021</v>
      </c>
      <c r="AU10" s="218">
        <v>-6434</v>
      </c>
      <c r="AV10" s="218">
        <v>-14862.875</v>
      </c>
      <c r="AW10" s="20">
        <v>-20717</v>
      </c>
      <c r="AX10" s="20">
        <v>-21761</v>
      </c>
      <c r="AY10" s="218">
        <v>-31091</v>
      </c>
      <c r="AZ10" s="21">
        <v>-33918.683279999997</v>
      </c>
      <c r="BA10" s="19">
        <v>-10</v>
      </c>
      <c r="BB10" s="218">
        <v>-696</v>
      </c>
      <c r="BC10" s="218">
        <v>-988</v>
      </c>
      <c r="BD10" s="218">
        <v>-62659</v>
      </c>
      <c r="BE10" s="218">
        <v>-131</v>
      </c>
      <c r="BF10" s="218">
        <v>-4668</v>
      </c>
      <c r="BG10" s="19">
        <v>-475</v>
      </c>
      <c r="BH10" s="218">
        <v>-7884</v>
      </c>
      <c r="BI10" s="218">
        <v>-3320</v>
      </c>
      <c r="BJ10" s="218">
        <v>-2832</v>
      </c>
      <c r="BK10" s="218">
        <v>-7046</v>
      </c>
      <c r="BL10" s="20">
        <v>-9089</v>
      </c>
      <c r="BM10" s="218">
        <v>-5377</v>
      </c>
      <c r="BN10" s="21">
        <v>-10571.683279999999</v>
      </c>
      <c r="BO10" s="96"/>
    </row>
    <row r="11" spans="1:67">
      <c r="A11" s="6"/>
      <c r="B11" s="124" t="s">
        <v>225</v>
      </c>
      <c r="C11" s="151">
        <v>195</v>
      </c>
      <c r="D11" s="151">
        <v>329</v>
      </c>
      <c r="E11" s="151">
        <v>104</v>
      </c>
      <c r="F11" s="151">
        <v>131</v>
      </c>
      <c r="G11" s="151">
        <v>178</v>
      </c>
      <c r="H11" s="151">
        <v>284</v>
      </c>
      <c r="I11" s="151">
        <v>612</v>
      </c>
      <c r="J11" s="151">
        <v>214</v>
      </c>
      <c r="K11" s="151">
        <v>312</v>
      </c>
      <c r="L11" s="59">
        <v>2598</v>
      </c>
      <c r="M11" s="151">
        <v>499</v>
      </c>
      <c r="N11" s="218">
        <v>1412</v>
      </c>
      <c r="O11" s="19">
        <v>4275.6450200000018</v>
      </c>
      <c r="P11" s="218">
        <v>103.18477000000001</v>
      </c>
      <c r="Q11" s="20">
        <v>103.18477000000001</v>
      </c>
      <c r="R11" s="20">
        <v>0</v>
      </c>
      <c r="S11" s="218">
        <v>0</v>
      </c>
      <c r="T11" s="21">
        <v>392</v>
      </c>
      <c r="U11" s="218">
        <v>9</v>
      </c>
      <c r="V11" s="218">
        <v>50</v>
      </c>
      <c r="W11" s="218">
        <v>64</v>
      </c>
      <c r="X11" s="218">
        <v>36</v>
      </c>
      <c r="Y11" s="218">
        <v>60</v>
      </c>
      <c r="Z11" s="218">
        <v>122</v>
      </c>
      <c r="AA11" s="218">
        <v>95</v>
      </c>
      <c r="AB11" s="19">
        <v>353</v>
      </c>
      <c r="AC11" s="218">
        <v>478</v>
      </c>
      <c r="AD11" s="218">
        <v>175</v>
      </c>
      <c r="AE11" s="218">
        <v>1274</v>
      </c>
      <c r="AF11" s="218">
        <v>0</v>
      </c>
      <c r="AG11" s="20">
        <v>3973</v>
      </c>
      <c r="AH11" s="20">
        <v>2607</v>
      </c>
      <c r="AI11" s="218">
        <v>0</v>
      </c>
      <c r="AJ11" s="21">
        <v>21</v>
      </c>
      <c r="AK11" s="218">
        <v>12</v>
      </c>
      <c r="AL11" s="218">
        <v>57</v>
      </c>
      <c r="AM11" s="218">
        <v>64</v>
      </c>
      <c r="AN11" s="218">
        <v>171</v>
      </c>
      <c r="AO11" s="218">
        <v>518</v>
      </c>
      <c r="AP11" s="218">
        <v>124</v>
      </c>
      <c r="AQ11" s="218">
        <v>963</v>
      </c>
      <c r="AR11" s="19">
        <v>475</v>
      </c>
      <c r="AS11" s="218">
        <v>0</v>
      </c>
      <c r="AT11" s="218">
        <v>219</v>
      </c>
      <c r="AU11" s="218">
        <v>882</v>
      </c>
      <c r="AV11" s="218">
        <v>30</v>
      </c>
      <c r="AW11" s="20">
        <v>4502</v>
      </c>
      <c r="AX11" s="20">
        <v>9</v>
      </c>
      <c r="AY11" s="218">
        <v>0</v>
      </c>
      <c r="AZ11" s="21">
        <v>39</v>
      </c>
      <c r="BA11" s="19">
        <v>0</v>
      </c>
      <c r="BB11" s="218">
        <v>1</v>
      </c>
      <c r="BC11" s="218">
        <v>0</v>
      </c>
      <c r="BD11" s="218">
        <v>163</v>
      </c>
      <c r="BE11" s="218">
        <v>23</v>
      </c>
      <c r="BF11" s="218">
        <v>78</v>
      </c>
      <c r="BG11" s="19">
        <v>341</v>
      </c>
      <c r="BH11" s="218">
        <v>7</v>
      </c>
      <c r="BI11" s="218">
        <v>137</v>
      </c>
      <c r="BJ11" s="218">
        <v>1535</v>
      </c>
      <c r="BK11" s="218">
        <v>110</v>
      </c>
      <c r="BL11" s="20">
        <v>238</v>
      </c>
      <c r="BM11" s="218">
        <v>0</v>
      </c>
      <c r="BN11" s="21">
        <v>0</v>
      </c>
      <c r="BO11" s="96"/>
    </row>
    <row r="12" spans="1:67" outlineLevel="1">
      <c r="A12" s="6"/>
      <c r="B12" s="124" t="s">
        <v>78</v>
      </c>
      <c r="C12" s="151">
        <v>-151567</v>
      </c>
      <c r="D12" s="151">
        <v>-27263</v>
      </c>
      <c r="E12" s="151">
        <v>0</v>
      </c>
      <c r="F12" s="151">
        <v>0</v>
      </c>
      <c r="G12" s="151">
        <v>-54201</v>
      </c>
      <c r="H12" s="151">
        <v>0</v>
      </c>
      <c r="I12" s="151">
        <v>-10105</v>
      </c>
      <c r="J12" s="151">
        <v>0</v>
      </c>
      <c r="K12" s="151">
        <v>0</v>
      </c>
      <c r="L12" s="59">
        <v>0</v>
      </c>
      <c r="M12" s="151">
        <v>0</v>
      </c>
      <c r="N12" s="218">
        <v>0</v>
      </c>
      <c r="O12" s="19">
        <v>0</v>
      </c>
      <c r="P12" s="218">
        <v>0</v>
      </c>
      <c r="Q12" s="20">
        <v>0</v>
      </c>
      <c r="R12" s="20">
        <v>0</v>
      </c>
      <c r="S12" s="218">
        <v>0</v>
      </c>
      <c r="T12" s="21">
        <v>0</v>
      </c>
      <c r="U12" s="218">
        <v>0</v>
      </c>
      <c r="V12" s="218">
        <v>0</v>
      </c>
      <c r="W12" s="218">
        <v>-54201</v>
      </c>
      <c r="X12" s="218">
        <v>0</v>
      </c>
      <c r="Y12" s="218">
        <v>0</v>
      </c>
      <c r="Z12" s="218">
        <v>0</v>
      </c>
      <c r="AA12" s="218">
        <v>0</v>
      </c>
      <c r="AB12" s="19">
        <v>0</v>
      </c>
      <c r="AC12" s="218">
        <v>0</v>
      </c>
      <c r="AD12" s="218">
        <v>0</v>
      </c>
      <c r="AE12" s="218">
        <v>0</v>
      </c>
      <c r="AF12" s="218">
        <v>0</v>
      </c>
      <c r="AG12" s="20">
        <v>0</v>
      </c>
      <c r="AH12" s="20">
        <v>0</v>
      </c>
      <c r="AI12" s="218">
        <v>0</v>
      </c>
      <c r="AJ12" s="21">
        <v>0</v>
      </c>
      <c r="AK12" s="218">
        <v>0</v>
      </c>
      <c r="AL12" s="218">
        <v>0</v>
      </c>
      <c r="AM12" s="218">
        <v>-54201</v>
      </c>
      <c r="AN12" s="218">
        <v>0</v>
      </c>
      <c r="AO12" s="218">
        <v>-10105</v>
      </c>
      <c r="AP12" s="218">
        <v>0</v>
      </c>
      <c r="AQ12" s="218">
        <v>0</v>
      </c>
      <c r="AR12" s="19">
        <v>0</v>
      </c>
      <c r="AS12" s="218">
        <v>0</v>
      </c>
      <c r="AT12" s="218">
        <v>0</v>
      </c>
      <c r="AU12" s="218">
        <v>0</v>
      </c>
      <c r="AV12" s="218">
        <v>0</v>
      </c>
      <c r="AW12" s="20">
        <v>0</v>
      </c>
      <c r="AX12" s="20">
        <v>0</v>
      </c>
      <c r="AY12" s="218">
        <v>0</v>
      </c>
      <c r="AZ12" s="21">
        <v>0</v>
      </c>
      <c r="BA12" s="19">
        <v>0</v>
      </c>
      <c r="BB12" s="218">
        <v>-54201</v>
      </c>
      <c r="BC12" s="218">
        <v>0</v>
      </c>
      <c r="BD12" s="218">
        <v>0</v>
      </c>
      <c r="BE12" s="218">
        <v>0</v>
      </c>
      <c r="BF12" s="218">
        <v>0</v>
      </c>
      <c r="BG12" s="19">
        <v>0</v>
      </c>
      <c r="BH12" s="218">
        <v>0</v>
      </c>
      <c r="BI12" s="218">
        <v>0</v>
      </c>
      <c r="BJ12" s="218">
        <v>0</v>
      </c>
      <c r="BK12" s="218">
        <v>0</v>
      </c>
      <c r="BL12" s="20">
        <v>0</v>
      </c>
      <c r="BM12" s="218">
        <v>0</v>
      </c>
      <c r="BN12" s="21">
        <v>0</v>
      </c>
      <c r="BO12" s="96"/>
    </row>
    <row r="13" spans="1:67" outlineLevel="1" collapsed="1">
      <c r="A13" s="6"/>
      <c r="B13" s="124" t="s">
        <v>79</v>
      </c>
      <c r="C13" s="151">
        <v>0</v>
      </c>
      <c r="D13" s="151">
        <v>-3820</v>
      </c>
      <c r="E13" s="151">
        <v>0</v>
      </c>
      <c r="F13" s="151">
        <v>0</v>
      </c>
      <c r="G13" s="151">
        <v>0</v>
      </c>
      <c r="H13" s="151">
        <v>0</v>
      </c>
      <c r="I13" s="151">
        <v>0</v>
      </c>
      <c r="J13" s="151">
        <v>-15202</v>
      </c>
      <c r="K13" s="151">
        <v>0</v>
      </c>
      <c r="L13" s="59">
        <v>0</v>
      </c>
      <c r="M13" s="151">
        <v>0</v>
      </c>
      <c r="N13" s="218">
        <v>0</v>
      </c>
      <c r="O13" s="19">
        <v>0</v>
      </c>
      <c r="P13" s="218">
        <v>0</v>
      </c>
      <c r="Q13" s="20">
        <v>0</v>
      </c>
      <c r="R13" s="20">
        <v>0</v>
      </c>
      <c r="S13" s="218">
        <v>0</v>
      </c>
      <c r="T13" s="21">
        <v>0</v>
      </c>
      <c r="U13" s="218">
        <v>0</v>
      </c>
      <c r="V13" s="218">
        <v>0</v>
      </c>
      <c r="W13" s="218">
        <v>0</v>
      </c>
      <c r="X13" s="218">
        <v>0</v>
      </c>
      <c r="Y13" s="218">
        <v>0</v>
      </c>
      <c r="Z13" s="218">
        <v>-15202</v>
      </c>
      <c r="AA13" s="218">
        <v>0</v>
      </c>
      <c r="AB13" s="19">
        <v>0</v>
      </c>
      <c r="AC13" s="218">
        <v>0</v>
      </c>
      <c r="AD13" s="218">
        <v>0</v>
      </c>
      <c r="AE13" s="218">
        <v>0</v>
      </c>
      <c r="AF13" s="218">
        <v>0</v>
      </c>
      <c r="AG13" s="20">
        <v>0</v>
      </c>
      <c r="AH13" s="20">
        <v>0</v>
      </c>
      <c r="AI13" s="218">
        <v>0</v>
      </c>
      <c r="AJ13" s="21">
        <v>0</v>
      </c>
      <c r="AK13" s="218">
        <v>0</v>
      </c>
      <c r="AL13" s="218">
        <v>0</v>
      </c>
      <c r="AM13" s="218">
        <v>0</v>
      </c>
      <c r="AN13" s="218">
        <v>0</v>
      </c>
      <c r="AO13" s="218">
        <v>0</v>
      </c>
      <c r="AP13" s="218">
        <v>-15202</v>
      </c>
      <c r="AQ13" s="218">
        <v>0</v>
      </c>
      <c r="AR13" s="19">
        <v>0</v>
      </c>
      <c r="AS13" s="218">
        <v>0</v>
      </c>
      <c r="AT13" s="218">
        <v>0</v>
      </c>
      <c r="AU13" s="218">
        <v>0</v>
      </c>
      <c r="AV13" s="218">
        <v>0</v>
      </c>
      <c r="AW13" s="20">
        <v>0</v>
      </c>
      <c r="AX13" s="20">
        <v>0</v>
      </c>
      <c r="AY13" s="218">
        <v>0</v>
      </c>
      <c r="AZ13" s="21">
        <v>0</v>
      </c>
      <c r="BA13" s="19">
        <v>0</v>
      </c>
      <c r="BB13" s="218">
        <v>0</v>
      </c>
      <c r="BC13" s="218">
        <v>0</v>
      </c>
      <c r="BD13" s="218">
        <v>0</v>
      </c>
      <c r="BE13" s="218">
        <v>-15202</v>
      </c>
      <c r="BF13" s="218">
        <v>0</v>
      </c>
      <c r="BG13" s="19">
        <v>0</v>
      </c>
      <c r="BH13" s="218">
        <v>0</v>
      </c>
      <c r="BI13" s="218">
        <v>0</v>
      </c>
      <c r="BJ13" s="218">
        <v>0</v>
      </c>
      <c r="BK13" s="218">
        <v>0</v>
      </c>
      <c r="BL13" s="20">
        <v>0</v>
      </c>
      <c r="BM13" s="218">
        <v>0</v>
      </c>
      <c r="BN13" s="21">
        <v>0</v>
      </c>
      <c r="BO13" s="96"/>
    </row>
    <row r="14" spans="1:67" ht="14.25" customHeight="1">
      <c r="A14" s="6"/>
      <c r="B14" s="124" t="s">
        <v>226</v>
      </c>
      <c r="C14" s="151">
        <v>0</v>
      </c>
      <c r="D14" s="151">
        <v>0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59">
        <v>0</v>
      </c>
      <c r="M14" s="151">
        <v>1421</v>
      </c>
      <c r="N14" s="218">
        <v>3547</v>
      </c>
      <c r="O14" s="19">
        <v>5223</v>
      </c>
      <c r="P14" s="218">
        <v>3970.1835900000001</v>
      </c>
      <c r="Q14" s="20">
        <v>3970.1835900000001</v>
      </c>
      <c r="R14" s="20">
        <v>5152</v>
      </c>
      <c r="S14" s="218">
        <v>8271</v>
      </c>
      <c r="T14" s="21">
        <v>8368</v>
      </c>
      <c r="U14" s="218">
        <v>0</v>
      </c>
      <c r="V14" s="218">
        <v>0</v>
      </c>
      <c r="W14" s="218">
        <v>0</v>
      </c>
      <c r="X14" s="218">
        <v>0</v>
      </c>
      <c r="Y14" s="218">
        <v>0</v>
      </c>
      <c r="Z14" s="218">
        <v>0</v>
      </c>
      <c r="AA14" s="218">
        <v>0</v>
      </c>
      <c r="AB14" s="19">
        <v>0</v>
      </c>
      <c r="AC14" s="218">
        <v>528</v>
      </c>
      <c r="AD14" s="218">
        <v>1411</v>
      </c>
      <c r="AE14" s="218">
        <v>3346</v>
      </c>
      <c r="AF14" s="218">
        <v>2852</v>
      </c>
      <c r="AG14" s="20">
        <v>167.80354</v>
      </c>
      <c r="AH14" s="20">
        <v>2103</v>
      </c>
      <c r="AI14" s="218">
        <v>4832</v>
      </c>
      <c r="AJ14" s="21">
        <v>6062</v>
      </c>
      <c r="AK14" s="218">
        <v>0</v>
      </c>
      <c r="AL14" s="218">
        <v>0</v>
      </c>
      <c r="AM14" s="218">
        <v>0</v>
      </c>
      <c r="AN14" s="218">
        <v>0</v>
      </c>
      <c r="AO14" s="218">
        <v>0</v>
      </c>
      <c r="AP14" s="218">
        <v>0</v>
      </c>
      <c r="AQ14" s="218">
        <v>0</v>
      </c>
      <c r="AR14" s="19">
        <v>0</v>
      </c>
      <c r="AS14" s="218">
        <v>1406</v>
      </c>
      <c r="AT14" s="218">
        <v>2311</v>
      </c>
      <c r="AU14" s="218">
        <v>4208</v>
      </c>
      <c r="AV14" s="218">
        <v>3905.1518000000001</v>
      </c>
      <c r="AW14" s="20">
        <v>322.91475000000003</v>
      </c>
      <c r="AX14" s="20">
        <v>3641</v>
      </c>
      <c r="AY14" s="218">
        <v>5487</v>
      </c>
      <c r="AZ14" s="21">
        <v>7156</v>
      </c>
      <c r="BA14" s="19">
        <v>0</v>
      </c>
      <c r="BB14" s="218">
        <v>0</v>
      </c>
      <c r="BC14" s="218">
        <v>0</v>
      </c>
      <c r="BD14" s="218">
        <v>0</v>
      </c>
      <c r="BE14" s="218">
        <v>0</v>
      </c>
      <c r="BF14" s="218">
        <v>0</v>
      </c>
      <c r="BG14" s="19">
        <v>0</v>
      </c>
      <c r="BH14" s="218">
        <v>-249</v>
      </c>
      <c r="BI14" s="218">
        <v>1099</v>
      </c>
      <c r="BJ14" s="218">
        <v>1621</v>
      </c>
      <c r="BK14" s="218">
        <v>1825</v>
      </c>
      <c r="BL14" s="20">
        <v>150.53644</v>
      </c>
      <c r="BM14" s="218">
        <v>1377</v>
      </c>
      <c r="BN14" s="21">
        <v>3891</v>
      </c>
      <c r="BO14" s="96"/>
    </row>
    <row r="15" spans="1:67">
      <c r="A15" s="6"/>
      <c r="B15" s="124" t="s">
        <v>318</v>
      </c>
      <c r="C15" s="151">
        <v>0</v>
      </c>
      <c r="D15" s="151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59">
        <v>0</v>
      </c>
      <c r="M15" s="151">
        <v>-446500</v>
      </c>
      <c r="N15" s="218">
        <v>-835567</v>
      </c>
      <c r="O15" s="19">
        <v>-780838</v>
      </c>
      <c r="P15" s="218">
        <v>-904647</v>
      </c>
      <c r="Q15" s="20">
        <v>-904647</v>
      </c>
      <c r="R15" s="20">
        <v>-378980</v>
      </c>
      <c r="S15" s="218">
        <v>-529723</v>
      </c>
      <c r="T15" s="21">
        <v>-530378</v>
      </c>
      <c r="U15" s="218">
        <v>0</v>
      </c>
      <c r="V15" s="218">
        <v>0</v>
      </c>
      <c r="W15" s="218">
        <v>0</v>
      </c>
      <c r="X15" s="218">
        <v>0</v>
      </c>
      <c r="Y15" s="218">
        <v>0</v>
      </c>
      <c r="Z15" s="218">
        <v>0</v>
      </c>
      <c r="AA15" s="218">
        <v>0</v>
      </c>
      <c r="AB15" s="19">
        <v>0</v>
      </c>
      <c r="AC15" s="218">
        <v>-92000</v>
      </c>
      <c r="AD15" s="218">
        <v>-440737</v>
      </c>
      <c r="AE15" s="218">
        <v>-343591</v>
      </c>
      <c r="AF15" s="218">
        <v>-435785</v>
      </c>
      <c r="AG15" s="20">
        <v>-483987</v>
      </c>
      <c r="AH15" s="20">
        <v>-310767</v>
      </c>
      <c r="AI15" s="218">
        <v>-439677</v>
      </c>
      <c r="AJ15" s="21">
        <v>-241771</v>
      </c>
      <c r="AK15" s="218">
        <v>0</v>
      </c>
      <c r="AL15" s="218">
        <v>0</v>
      </c>
      <c r="AM15" s="218">
        <v>0</v>
      </c>
      <c r="AN15" s="218">
        <v>0</v>
      </c>
      <c r="AO15" s="218">
        <v>0</v>
      </c>
      <c r="AP15" s="218">
        <v>0</v>
      </c>
      <c r="AQ15" s="218">
        <v>0</v>
      </c>
      <c r="AR15" s="19">
        <v>0</v>
      </c>
      <c r="AS15" s="218">
        <v>-254000</v>
      </c>
      <c r="AT15" s="218">
        <v>-680338</v>
      </c>
      <c r="AU15" s="218">
        <v>-595219</v>
      </c>
      <c r="AV15" s="218">
        <v>-699647</v>
      </c>
      <c r="AW15" s="20">
        <v>-790102</v>
      </c>
      <c r="AX15" s="20">
        <v>-324354</v>
      </c>
      <c r="AY15" s="218">
        <v>-480324</v>
      </c>
      <c r="AZ15" s="21">
        <v>-403807</v>
      </c>
      <c r="BA15" s="19">
        <v>0</v>
      </c>
      <c r="BB15" s="218">
        <v>0</v>
      </c>
      <c r="BC15" s="218">
        <v>0</v>
      </c>
      <c r="BD15" s="218">
        <v>0</v>
      </c>
      <c r="BE15" s="218">
        <v>0</v>
      </c>
      <c r="BF15" s="218">
        <v>0</v>
      </c>
      <c r="BG15" s="19">
        <v>0</v>
      </c>
      <c r="BH15" s="218">
        <v>-88500</v>
      </c>
      <c r="BI15" s="218">
        <v>-195529</v>
      </c>
      <c r="BJ15" s="218">
        <v>-196300</v>
      </c>
      <c r="BK15" s="218">
        <v>-169623</v>
      </c>
      <c r="BL15" s="20">
        <v>-305007</v>
      </c>
      <c r="BM15" s="218">
        <v>-312625</v>
      </c>
      <c r="BN15" s="21">
        <v>-122336</v>
      </c>
      <c r="BO15" s="96"/>
    </row>
    <row r="16" spans="1:67">
      <c r="A16" s="6"/>
      <c r="B16" s="124" t="s">
        <v>319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59">
        <v>0</v>
      </c>
      <c r="M16" s="151">
        <v>280500</v>
      </c>
      <c r="N16" s="218">
        <v>709737</v>
      </c>
      <c r="O16" s="19">
        <v>829281</v>
      </c>
      <c r="P16" s="218">
        <v>937172</v>
      </c>
      <c r="Q16" s="20">
        <v>937172</v>
      </c>
      <c r="R16" s="20">
        <v>592486</v>
      </c>
      <c r="S16" s="218">
        <v>424398</v>
      </c>
      <c r="T16" s="21">
        <v>434533</v>
      </c>
      <c r="U16" s="218">
        <v>0</v>
      </c>
      <c r="V16" s="218">
        <v>0</v>
      </c>
      <c r="W16" s="218">
        <v>0</v>
      </c>
      <c r="X16" s="218">
        <v>0</v>
      </c>
      <c r="Y16" s="218">
        <v>0</v>
      </c>
      <c r="Z16" s="218">
        <v>0</v>
      </c>
      <c r="AA16" s="218">
        <v>0</v>
      </c>
      <c r="AB16" s="19">
        <v>0</v>
      </c>
      <c r="AC16" s="218">
        <v>106000</v>
      </c>
      <c r="AD16" s="218">
        <v>311000</v>
      </c>
      <c r="AE16" s="218">
        <v>502630</v>
      </c>
      <c r="AF16" s="218">
        <v>447675</v>
      </c>
      <c r="AG16" s="20">
        <v>289862</v>
      </c>
      <c r="AH16" s="20">
        <v>377807</v>
      </c>
      <c r="AI16" s="218">
        <v>371298</v>
      </c>
      <c r="AJ16" s="21">
        <v>305651</v>
      </c>
      <c r="AK16" s="218">
        <v>0</v>
      </c>
      <c r="AL16" s="218">
        <v>0</v>
      </c>
      <c r="AM16" s="218">
        <v>0</v>
      </c>
      <c r="AN16" s="218">
        <v>0</v>
      </c>
      <c r="AO16" s="218">
        <v>0</v>
      </c>
      <c r="AP16" s="218">
        <v>0</v>
      </c>
      <c r="AQ16" s="218">
        <v>0</v>
      </c>
      <c r="AR16" s="19">
        <v>0</v>
      </c>
      <c r="AS16" s="218">
        <v>175500</v>
      </c>
      <c r="AT16" s="218">
        <v>522500</v>
      </c>
      <c r="AU16" s="218">
        <v>638630</v>
      </c>
      <c r="AV16" s="218">
        <v>763172</v>
      </c>
      <c r="AW16" s="20">
        <v>839080</v>
      </c>
      <c r="AX16" s="20">
        <v>464946</v>
      </c>
      <c r="AY16" s="218">
        <v>284032</v>
      </c>
      <c r="AZ16" s="21">
        <v>383679</v>
      </c>
      <c r="BA16" s="19">
        <v>0</v>
      </c>
      <c r="BB16" s="218">
        <v>0</v>
      </c>
      <c r="BC16" s="218">
        <v>0</v>
      </c>
      <c r="BD16" s="218">
        <v>0</v>
      </c>
      <c r="BE16" s="218">
        <v>0</v>
      </c>
      <c r="BF16" s="218">
        <v>0</v>
      </c>
      <c r="BG16" s="19">
        <v>0</v>
      </c>
      <c r="BH16" s="218">
        <v>19500</v>
      </c>
      <c r="BI16" s="218">
        <v>244500</v>
      </c>
      <c r="BJ16" s="218">
        <v>211630</v>
      </c>
      <c r="BK16" s="218">
        <v>254887</v>
      </c>
      <c r="BL16" s="20">
        <v>182862</v>
      </c>
      <c r="BM16" s="218">
        <v>168602</v>
      </c>
      <c r="BN16" s="21">
        <v>129617</v>
      </c>
      <c r="BO16" s="96"/>
    </row>
    <row r="17" spans="1:67">
      <c r="A17" s="6"/>
      <c r="B17" s="124" t="s">
        <v>315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59">
        <v>0</v>
      </c>
      <c r="M17" s="151">
        <v>0</v>
      </c>
      <c r="N17" s="218">
        <v>0</v>
      </c>
      <c r="O17" s="19">
        <v>0</v>
      </c>
      <c r="P17" s="218">
        <v>0</v>
      </c>
      <c r="Q17" s="20">
        <v>0</v>
      </c>
      <c r="R17" s="20">
        <v>-5000</v>
      </c>
      <c r="S17" s="218">
        <v>-5017</v>
      </c>
      <c r="T17" s="21">
        <v>-5033</v>
      </c>
      <c r="U17" s="218">
        <v>0</v>
      </c>
      <c r="V17" s="218">
        <v>0</v>
      </c>
      <c r="W17" s="218">
        <v>0</v>
      </c>
      <c r="X17" s="218">
        <v>0</v>
      </c>
      <c r="Y17" s="218">
        <v>0</v>
      </c>
      <c r="Z17" s="218">
        <v>0</v>
      </c>
      <c r="AA17" s="218">
        <v>0</v>
      </c>
      <c r="AB17" s="19">
        <v>0</v>
      </c>
      <c r="AC17" s="218">
        <v>0</v>
      </c>
      <c r="AD17" s="218">
        <v>0</v>
      </c>
      <c r="AE17" s="218">
        <v>0</v>
      </c>
      <c r="AF17" s="218">
        <v>0</v>
      </c>
      <c r="AG17" s="20">
        <v>0</v>
      </c>
      <c r="AH17" s="20">
        <v>-5001</v>
      </c>
      <c r="AI17" s="218">
        <v>0</v>
      </c>
      <c r="AJ17" s="21">
        <v>-5004</v>
      </c>
      <c r="AK17" s="218">
        <v>0</v>
      </c>
      <c r="AL17" s="218">
        <v>0</v>
      </c>
      <c r="AM17" s="218">
        <v>0</v>
      </c>
      <c r="AN17" s="218">
        <v>0</v>
      </c>
      <c r="AO17" s="218">
        <v>0</v>
      </c>
      <c r="AP17" s="218">
        <v>0</v>
      </c>
      <c r="AQ17" s="218">
        <v>0</v>
      </c>
      <c r="AR17" s="19">
        <v>0</v>
      </c>
      <c r="AS17" s="218">
        <v>0</v>
      </c>
      <c r="AT17" s="218">
        <v>0</v>
      </c>
      <c r="AU17" s="218">
        <v>0</v>
      </c>
      <c r="AV17" s="218">
        <v>0</v>
      </c>
      <c r="AW17" s="20">
        <v>0</v>
      </c>
      <c r="AX17" s="20">
        <v>-5001</v>
      </c>
      <c r="AY17" s="218">
        <v>-5016</v>
      </c>
      <c r="AZ17" s="21">
        <v>-5004</v>
      </c>
      <c r="BA17" s="19">
        <v>0</v>
      </c>
      <c r="BB17" s="218">
        <v>0</v>
      </c>
      <c r="BC17" s="218">
        <v>0</v>
      </c>
      <c r="BD17" s="218">
        <v>0</v>
      </c>
      <c r="BE17" s="218">
        <v>0</v>
      </c>
      <c r="BF17" s="218">
        <v>0</v>
      </c>
      <c r="BG17" s="19">
        <v>0</v>
      </c>
      <c r="BH17" s="218">
        <v>0</v>
      </c>
      <c r="BI17" s="218">
        <v>0</v>
      </c>
      <c r="BJ17" s="218">
        <v>0</v>
      </c>
      <c r="BK17" s="218">
        <v>0</v>
      </c>
      <c r="BL17" s="20">
        <v>0</v>
      </c>
      <c r="BM17" s="218">
        <v>0</v>
      </c>
      <c r="BN17" s="21">
        <v>-5004</v>
      </c>
      <c r="BO17" s="96"/>
    </row>
    <row r="18" spans="1:67" outlineLevel="1">
      <c r="A18" s="6"/>
      <c r="B18" s="124" t="s">
        <v>80</v>
      </c>
      <c r="C18" s="151">
        <v>0</v>
      </c>
      <c r="D18" s="151">
        <v>0</v>
      </c>
      <c r="E18" s="151">
        <v>-19710</v>
      </c>
      <c r="F18" s="151">
        <v>0</v>
      </c>
      <c r="G18" s="151">
        <v>0</v>
      </c>
      <c r="H18" s="151">
        <v>-68729</v>
      </c>
      <c r="I18" s="151">
        <v>0</v>
      </c>
      <c r="J18" s="151">
        <v>0</v>
      </c>
      <c r="K18" s="151">
        <v>-1711</v>
      </c>
      <c r="L18" s="59">
        <v>0</v>
      </c>
      <c r="M18" s="151">
        <v>0</v>
      </c>
      <c r="N18" s="218">
        <v>0</v>
      </c>
      <c r="O18" s="19">
        <v>0</v>
      </c>
      <c r="P18" s="218">
        <v>0</v>
      </c>
      <c r="Q18" s="20">
        <v>0</v>
      </c>
      <c r="R18" s="20">
        <v>0</v>
      </c>
      <c r="S18" s="218">
        <v>0</v>
      </c>
      <c r="T18" s="21">
        <v>0</v>
      </c>
      <c r="U18" s="218">
        <v>-19710</v>
      </c>
      <c r="V18" s="218">
        <v>0</v>
      </c>
      <c r="W18" s="218">
        <v>0</v>
      </c>
      <c r="X18" s="218">
        <v>-68729</v>
      </c>
      <c r="Y18" s="218">
        <v>0</v>
      </c>
      <c r="Z18" s="218">
        <v>0</v>
      </c>
      <c r="AA18" s="218">
        <v>0</v>
      </c>
      <c r="AB18" s="19">
        <v>0</v>
      </c>
      <c r="AC18" s="218">
        <v>0</v>
      </c>
      <c r="AD18" s="218">
        <v>0</v>
      </c>
      <c r="AE18" s="218">
        <v>0</v>
      </c>
      <c r="AF18" s="218">
        <v>0</v>
      </c>
      <c r="AG18" s="20">
        <v>0</v>
      </c>
      <c r="AH18" s="20">
        <v>0</v>
      </c>
      <c r="AI18" s="218">
        <v>0</v>
      </c>
      <c r="AJ18" s="21">
        <v>0</v>
      </c>
      <c r="AK18" s="218">
        <v>-19710</v>
      </c>
      <c r="AL18" s="218">
        <v>0</v>
      </c>
      <c r="AM18" s="218">
        <v>0</v>
      </c>
      <c r="AN18" s="218">
        <v>-68729</v>
      </c>
      <c r="AO18" s="218">
        <v>0</v>
      </c>
      <c r="AP18" s="218">
        <v>0</v>
      </c>
      <c r="AQ18" s="218">
        <v>0</v>
      </c>
      <c r="AR18" s="19">
        <v>0</v>
      </c>
      <c r="AS18" s="218">
        <v>0</v>
      </c>
      <c r="AT18" s="218">
        <v>0</v>
      </c>
      <c r="AU18" s="218">
        <v>0</v>
      </c>
      <c r="AV18" s="218">
        <v>0</v>
      </c>
      <c r="AW18" s="20">
        <v>0</v>
      </c>
      <c r="AX18" s="20">
        <v>0</v>
      </c>
      <c r="AY18" s="218">
        <v>0</v>
      </c>
      <c r="AZ18" s="21">
        <v>0</v>
      </c>
      <c r="BA18" s="19">
        <v>0</v>
      </c>
      <c r="BB18" s="218">
        <v>0</v>
      </c>
      <c r="BC18" s="218">
        <v>-68655</v>
      </c>
      <c r="BD18" s="218">
        <v>0</v>
      </c>
      <c r="BE18" s="218">
        <v>0</v>
      </c>
      <c r="BF18" s="218">
        <v>0</v>
      </c>
      <c r="BG18" s="19">
        <v>0</v>
      </c>
      <c r="BH18" s="218">
        <v>0</v>
      </c>
      <c r="BI18" s="218">
        <v>0</v>
      </c>
      <c r="BJ18" s="218">
        <v>0</v>
      </c>
      <c r="BK18" s="218">
        <v>0</v>
      </c>
      <c r="BL18" s="20">
        <v>0</v>
      </c>
      <c r="BM18" s="218">
        <v>0</v>
      </c>
      <c r="BN18" s="21">
        <v>0</v>
      </c>
      <c r="BO18" s="96"/>
    </row>
    <row r="19" spans="1:67" outlineLevel="1">
      <c r="A19" s="6"/>
      <c r="B19" s="124" t="s">
        <v>81</v>
      </c>
      <c r="C19" s="151">
        <v>0</v>
      </c>
      <c r="D19" s="151">
        <v>0</v>
      </c>
      <c r="E19" s="151">
        <v>0</v>
      </c>
      <c r="F19" s="151">
        <v>0</v>
      </c>
      <c r="G19" s="151">
        <v>0</v>
      </c>
      <c r="H19" s="151">
        <v>-18001</v>
      </c>
      <c r="I19" s="151">
        <v>-213</v>
      </c>
      <c r="J19" s="151">
        <v>0</v>
      </c>
      <c r="K19" s="151">
        <v>0</v>
      </c>
      <c r="L19" s="59">
        <v>0</v>
      </c>
      <c r="M19" s="151">
        <v>0</v>
      </c>
      <c r="N19" s="218">
        <v>0</v>
      </c>
      <c r="O19" s="19">
        <v>0</v>
      </c>
      <c r="P19" s="218">
        <v>0</v>
      </c>
      <c r="Q19" s="20">
        <v>0</v>
      </c>
      <c r="R19" s="20">
        <v>0</v>
      </c>
      <c r="S19" s="218">
        <v>0</v>
      </c>
      <c r="T19" s="21">
        <v>0</v>
      </c>
      <c r="U19" s="218">
        <v>0</v>
      </c>
      <c r="V19" s="218">
        <v>0</v>
      </c>
      <c r="W19" s="218">
        <v>0</v>
      </c>
      <c r="X19" s="218">
        <v>0</v>
      </c>
      <c r="Y19" s="218">
        <v>0</v>
      </c>
      <c r="Z19" s="218">
        <v>0</v>
      </c>
      <c r="AA19" s="218">
        <v>0</v>
      </c>
      <c r="AB19" s="19">
        <v>0</v>
      </c>
      <c r="AC19" s="218">
        <v>0</v>
      </c>
      <c r="AD19" s="218">
        <v>0</v>
      </c>
      <c r="AE19" s="218">
        <v>0</v>
      </c>
      <c r="AF19" s="218">
        <v>0</v>
      </c>
      <c r="AG19" s="20">
        <v>0</v>
      </c>
      <c r="AH19" s="20">
        <v>0</v>
      </c>
      <c r="AI19" s="218">
        <v>0</v>
      </c>
      <c r="AJ19" s="21">
        <v>0</v>
      </c>
      <c r="AK19" s="218">
        <v>0</v>
      </c>
      <c r="AL19" s="218">
        <v>0</v>
      </c>
      <c r="AM19" s="218">
        <v>0</v>
      </c>
      <c r="AN19" s="218">
        <v>-14655</v>
      </c>
      <c r="AO19" s="218">
        <v>0</v>
      </c>
      <c r="AP19" s="218">
        <v>0</v>
      </c>
      <c r="AQ19" s="218">
        <v>0</v>
      </c>
      <c r="AR19" s="19">
        <v>0</v>
      </c>
      <c r="AS19" s="218">
        <v>0</v>
      </c>
      <c r="AT19" s="218">
        <v>0</v>
      </c>
      <c r="AU19" s="218">
        <v>0</v>
      </c>
      <c r="AV19" s="218">
        <v>0</v>
      </c>
      <c r="AW19" s="20">
        <v>0</v>
      </c>
      <c r="AX19" s="20">
        <v>0</v>
      </c>
      <c r="AY19" s="218">
        <v>0</v>
      </c>
      <c r="AZ19" s="21">
        <v>0</v>
      </c>
      <c r="BA19" s="19">
        <v>0</v>
      </c>
      <c r="BB19" s="218">
        <v>0</v>
      </c>
      <c r="BC19" s="218">
        <v>0</v>
      </c>
      <c r="BD19" s="218">
        <v>0</v>
      </c>
      <c r="BE19" s="218">
        <v>0</v>
      </c>
      <c r="BF19" s="218">
        <v>0</v>
      </c>
      <c r="BG19" s="19">
        <v>0</v>
      </c>
      <c r="BH19" s="218">
        <v>0</v>
      </c>
      <c r="BI19" s="218">
        <v>0</v>
      </c>
      <c r="BJ19" s="218">
        <v>0</v>
      </c>
      <c r="BK19" s="218">
        <v>0</v>
      </c>
      <c r="BL19" s="20">
        <v>0</v>
      </c>
      <c r="BM19" s="218">
        <v>0</v>
      </c>
      <c r="BN19" s="21">
        <v>0</v>
      </c>
      <c r="BO19" s="96"/>
    </row>
    <row r="20" spans="1:67">
      <c r="A20" s="6"/>
      <c r="B20" s="124" t="s">
        <v>171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59">
        <v>0</v>
      </c>
      <c r="M20" s="151">
        <v>0</v>
      </c>
      <c r="N20" s="218">
        <v>57563</v>
      </c>
      <c r="O20" s="19">
        <v>0</v>
      </c>
      <c r="P20" s="218">
        <v>0</v>
      </c>
      <c r="Q20" s="20">
        <v>0</v>
      </c>
      <c r="R20" s="20">
        <v>0</v>
      </c>
      <c r="S20" s="218">
        <v>0</v>
      </c>
      <c r="T20" s="21">
        <v>0</v>
      </c>
      <c r="U20" s="218">
        <v>0</v>
      </c>
      <c r="V20" s="218">
        <v>0</v>
      </c>
      <c r="W20" s="218">
        <v>0</v>
      </c>
      <c r="X20" s="218">
        <v>0</v>
      </c>
      <c r="Y20" s="218">
        <v>0</v>
      </c>
      <c r="Z20" s="218">
        <v>0</v>
      </c>
      <c r="AA20" s="218">
        <v>0</v>
      </c>
      <c r="AB20" s="19">
        <v>0</v>
      </c>
      <c r="AC20" s="218">
        <v>0</v>
      </c>
      <c r="AD20" s="218">
        <v>57546</v>
      </c>
      <c r="AE20" s="218">
        <v>0</v>
      </c>
      <c r="AF20" s="218">
        <v>0</v>
      </c>
      <c r="AG20" s="20">
        <v>0</v>
      </c>
      <c r="AH20" s="20">
        <v>0</v>
      </c>
      <c r="AI20" s="218">
        <v>0</v>
      </c>
      <c r="AJ20" s="21">
        <v>0</v>
      </c>
      <c r="AK20" s="218">
        <v>0</v>
      </c>
      <c r="AL20" s="218">
        <v>0</v>
      </c>
      <c r="AM20" s="218">
        <v>0</v>
      </c>
      <c r="AN20" s="218">
        <v>0</v>
      </c>
      <c r="AO20" s="218">
        <v>0</v>
      </c>
      <c r="AP20" s="218">
        <v>0</v>
      </c>
      <c r="AQ20" s="218">
        <v>0</v>
      </c>
      <c r="AR20" s="19">
        <v>0</v>
      </c>
      <c r="AS20" s="218">
        <v>0</v>
      </c>
      <c r="AT20" s="218">
        <v>57546</v>
      </c>
      <c r="AU20" s="218">
        <v>0</v>
      </c>
      <c r="AV20" s="218">
        <v>0</v>
      </c>
      <c r="AW20" s="20">
        <v>0</v>
      </c>
      <c r="AX20" s="20">
        <v>0</v>
      </c>
      <c r="AY20" s="218">
        <v>0</v>
      </c>
      <c r="AZ20" s="21">
        <v>0</v>
      </c>
      <c r="BA20" s="19">
        <v>0</v>
      </c>
      <c r="BB20" s="218">
        <v>0</v>
      </c>
      <c r="BC20" s="218">
        <v>0</v>
      </c>
      <c r="BD20" s="218">
        <v>0</v>
      </c>
      <c r="BE20" s="218">
        <v>0</v>
      </c>
      <c r="BF20" s="218">
        <v>0</v>
      </c>
      <c r="BG20" s="19">
        <v>0</v>
      </c>
      <c r="BH20" s="218">
        <v>0</v>
      </c>
      <c r="BI20" s="218">
        <v>0</v>
      </c>
      <c r="BJ20" s="218">
        <v>0</v>
      </c>
      <c r="BK20" s="218">
        <v>0</v>
      </c>
      <c r="BL20" s="20">
        <v>0</v>
      </c>
      <c r="BM20" s="218">
        <v>0</v>
      </c>
      <c r="BN20" s="21">
        <v>0</v>
      </c>
      <c r="BO20" s="96"/>
    </row>
    <row r="21" spans="1:67" outlineLevel="1">
      <c r="A21" s="6"/>
      <c r="B21" s="124" t="s">
        <v>82</v>
      </c>
      <c r="C21" s="151">
        <v>12721</v>
      </c>
      <c r="D21" s="151">
        <v>123364</v>
      </c>
      <c r="E21" s="151">
        <v>120000</v>
      </c>
      <c r="F21" s="151">
        <v>159631</v>
      </c>
      <c r="G21" s="151">
        <v>30040</v>
      </c>
      <c r="H21" s="151">
        <v>58004</v>
      </c>
      <c r="I21" s="151">
        <v>0</v>
      </c>
      <c r="J21" s="151">
        <v>0</v>
      </c>
      <c r="K21" s="151">
        <v>10000</v>
      </c>
      <c r="L21" s="59">
        <v>0</v>
      </c>
      <c r="M21" s="151">
        <v>0</v>
      </c>
      <c r="N21" s="218">
        <v>0</v>
      </c>
      <c r="O21" s="19">
        <v>0</v>
      </c>
      <c r="P21" s="218">
        <v>0</v>
      </c>
      <c r="Q21" s="20">
        <v>0</v>
      </c>
      <c r="R21" s="20">
        <v>0</v>
      </c>
      <c r="S21" s="218">
        <v>0</v>
      </c>
      <c r="T21" s="21">
        <v>0</v>
      </c>
      <c r="U21" s="218">
        <v>0</v>
      </c>
      <c r="V21" s="218">
        <v>46707</v>
      </c>
      <c r="W21" s="218">
        <v>30000</v>
      </c>
      <c r="X21" s="218">
        <v>0</v>
      </c>
      <c r="Y21" s="218">
        <v>0</v>
      </c>
      <c r="Z21" s="218">
        <v>0</v>
      </c>
      <c r="AA21" s="218">
        <v>0</v>
      </c>
      <c r="AB21" s="19">
        <v>0</v>
      </c>
      <c r="AC21" s="218">
        <v>0</v>
      </c>
      <c r="AD21" s="218">
        <v>0</v>
      </c>
      <c r="AE21" s="218">
        <v>0</v>
      </c>
      <c r="AF21" s="218">
        <v>0</v>
      </c>
      <c r="AG21" s="20">
        <v>0</v>
      </c>
      <c r="AH21" s="20">
        <v>0</v>
      </c>
      <c r="AI21" s="218">
        <v>0</v>
      </c>
      <c r="AJ21" s="21">
        <v>0</v>
      </c>
      <c r="AK21" s="218">
        <v>120000</v>
      </c>
      <c r="AL21" s="218">
        <v>108026</v>
      </c>
      <c r="AM21" s="218">
        <v>30000</v>
      </c>
      <c r="AN21" s="218">
        <v>58004</v>
      </c>
      <c r="AO21" s="218">
        <v>0</v>
      </c>
      <c r="AP21" s="218">
        <v>0</v>
      </c>
      <c r="AQ21" s="218">
        <v>0</v>
      </c>
      <c r="AR21" s="19">
        <v>0</v>
      </c>
      <c r="AS21" s="218">
        <v>0</v>
      </c>
      <c r="AT21" s="218">
        <v>0</v>
      </c>
      <c r="AU21" s="218">
        <v>0</v>
      </c>
      <c r="AV21" s="218">
        <v>0</v>
      </c>
      <c r="AW21" s="20">
        <v>0</v>
      </c>
      <c r="AX21" s="20">
        <v>0</v>
      </c>
      <c r="AY21" s="218">
        <v>0</v>
      </c>
      <c r="AZ21" s="21">
        <v>0</v>
      </c>
      <c r="BA21" s="19">
        <v>45707</v>
      </c>
      <c r="BB21" s="218">
        <v>0</v>
      </c>
      <c r="BC21" s="218">
        <v>0</v>
      </c>
      <c r="BD21" s="218">
        <v>0</v>
      </c>
      <c r="BE21" s="218">
        <v>0</v>
      </c>
      <c r="BF21" s="218">
        <v>0</v>
      </c>
      <c r="BG21" s="19">
        <v>0</v>
      </c>
      <c r="BH21" s="218">
        <v>0</v>
      </c>
      <c r="BI21" s="218">
        <v>0</v>
      </c>
      <c r="BJ21" s="218">
        <v>0</v>
      </c>
      <c r="BK21" s="218">
        <v>0</v>
      </c>
      <c r="BL21" s="20">
        <v>0</v>
      </c>
      <c r="BM21" s="218">
        <v>0</v>
      </c>
      <c r="BN21" s="21">
        <v>0</v>
      </c>
      <c r="BO21" s="96"/>
    </row>
    <row r="22" spans="1:67" ht="20.25" customHeight="1">
      <c r="A22" s="6"/>
      <c r="B22" s="124" t="s">
        <v>126</v>
      </c>
      <c r="C22" s="151">
        <v>0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  <c r="J22" s="151">
        <v>0</v>
      </c>
      <c r="K22" s="151">
        <v>381</v>
      </c>
      <c r="L22" s="59">
        <v>0</v>
      </c>
      <c r="M22" s="151">
        <v>0</v>
      </c>
      <c r="N22" s="218">
        <v>0</v>
      </c>
      <c r="O22" s="19">
        <v>0</v>
      </c>
      <c r="P22" s="218">
        <v>0</v>
      </c>
      <c r="Q22" s="20">
        <v>0</v>
      </c>
      <c r="R22" s="20">
        <v>0</v>
      </c>
      <c r="S22" s="218">
        <v>0</v>
      </c>
      <c r="T22" s="21">
        <v>0</v>
      </c>
      <c r="U22" s="218">
        <v>0</v>
      </c>
      <c r="V22" s="218">
        <v>0</v>
      </c>
      <c r="W22" s="218">
        <v>0</v>
      </c>
      <c r="X22" s="218">
        <v>0</v>
      </c>
      <c r="Y22" s="218">
        <v>0</v>
      </c>
      <c r="Z22" s="218">
        <v>0</v>
      </c>
      <c r="AA22" s="218">
        <v>0</v>
      </c>
      <c r="AB22" s="19">
        <v>0</v>
      </c>
      <c r="AC22" s="218">
        <v>0</v>
      </c>
      <c r="AD22" s="218">
        <v>0</v>
      </c>
      <c r="AE22" s="218">
        <v>0</v>
      </c>
      <c r="AF22" s="218">
        <v>0</v>
      </c>
      <c r="AG22" s="20">
        <v>0</v>
      </c>
      <c r="AH22" s="20">
        <v>0</v>
      </c>
      <c r="AI22" s="218">
        <v>0</v>
      </c>
      <c r="AJ22" s="21">
        <v>0</v>
      </c>
      <c r="AK22" s="218">
        <v>0</v>
      </c>
      <c r="AL22" s="218">
        <v>0</v>
      </c>
      <c r="AM22" s="218">
        <v>0</v>
      </c>
      <c r="AN22" s="218">
        <v>0</v>
      </c>
      <c r="AO22" s="218">
        <v>0</v>
      </c>
      <c r="AP22" s="218">
        <v>0</v>
      </c>
      <c r="AQ22" s="218">
        <v>0</v>
      </c>
      <c r="AR22" s="19">
        <v>0</v>
      </c>
      <c r="AS22" s="218">
        <v>0</v>
      </c>
      <c r="AT22" s="218">
        <v>45000</v>
      </c>
      <c r="AU22" s="218">
        <v>0</v>
      </c>
      <c r="AV22" s="218">
        <v>0</v>
      </c>
      <c r="AW22" s="20">
        <v>0</v>
      </c>
      <c r="AX22" s="20">
        <v>0</v>
      </c>
      <c r="AY22" s="218">
        <v>0</v>
      </c>
      <c r="AZ22" s="21">
        <v>0</v>
      </c>
      <c r="BA22" s="19">
        <v>0</v>
      </c>
      <c r="BB22" s="218">
        <v>0</v>
      </c>
      <c r="BC22" s="218">
        <v>0</v>
      </c>
      <c r="BD22" s="218">
        <v>0</v>
      </c>
      <c r="BE22" s="218">
        <v>0</v>
      </c>
      <c r="BF22" s="218">
        <v>0</v>
      </c>
      <c r="BG22" s="19">
        <v>0</v>
      </c>
      <c r="BH22" s="218">
        <v>0</v>
      </c>
      <c r="BI22" s="218">
        <v>0</v>
      </c>
      <c r="BJ22" s="218">
        <v>0</v>
      </c>
      <c r="BK22" s="218">
        <v>0</v>
      </c>
      <c r="BL22" s="20">
        <v>0</v>
      </c>
      <c r="BM22" s="218">
        <v>0</v>
      </c>
      <c r="BN22" s="21">
        <v>0</v>
      </c>
      <c r="BO22" s="96"/>
    </row>
    <row r="23" spans="1:67" outlineLevel="1">
      <c r="A23" s="6"/>
      <c r="B23" s="124" t="s">
        <v>83</v>
      </c>
      <c r="C23" s="151">
        <v>-53602</v>
      </c>
      <c r="D23" s="151">
        <v>-48329</v>
      </c>
      <c r="E23" s="151">
        <v>-887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59">
        <v>0</v>
      </c>
      <c r="M23" s="151">
        <v>0</v>
      </c>
      <c r="N23" s="218">
        <v>0</v>
      </c>
      <c r="O23" s="19">
        <v>0</v>
      </c>
      <c r="P23" s="218">
        <v>0</v>
      </c>
      <c r="Q23" s="20">
        <v>0</v>
      </c>
      <c r="R23" s="20">
        <v>0</v>
      </c>
      <c r="S23" s="218">
        <v>0</v>
      </c>
      <c r="T23" s="21">
        <v>0</v>
      </c>
      <c r="U23" s="218">
        <v>0</v>
      </c>
      <c r="V23" s="218">
        <v>0</v>
      </c>
      <c r="W23" s="218">
        <v>0</v>
      </c>
      <c r="X23" s="218">
        <v>0</v>
      </c>
      <c r="Y23" s="218">
        <v>0</v>
      </c>
      <c r="Z23" s="218">
        <v>0</v>
      </c>
      <c r="AA23" s="218">
        <v>0</v>
      </c>
      <c r="AB23" s="19">
        <v>0</v>
      </c>
      <c r="AC23" s="218">
        <v>0</v>
      </c>
      <c r="AD23" s="218">
        <v>0</v>
      </c>
      <c r="AE23" s="218">
        <v>0</v>
      </c>
      <c r="AF23" s="218">
        <v>0</v>
      </c>
      <c r="AG23" s="20">
        <v>0</v>
      </c>
      <c r="AH23" s="20">
        <v>0</v>
      </c>
      <c r="AI23" s="218">
        <v>0</v>
      </c>
      <c r="AJ23" s="21">
        <v>0</v>
      </c>
      <c r="AK23" s="218">
        <v>0</v>
      </c>
      <c r="AL23" s="218">
        <v>0</v>
      </c>
      <c r="AM23" s="218">
        <v>0</v>
      </c>
      <c r="AN23" s="218">
        <v>0</v>
      </c>
      <c r="AO23" s="218">
        <v>0</v>
      </c>
      <c r="AP23" s="218">
        <v>0</v>
      </c>
      <c r="AQ23" s="218">
        <v>0</v>
      </c>
      <c r="AR23" s="19">
        <v>0</v>
      </c>
      <c r="AS23" s="218">
        <v>0</v>
      </c>
      <c r="AT23" s="218">
        <v>0</v>
      </c>
      <c r="AU23" s="218">
        <v>0</v>
      </c>
      <c r="AV23" s="218">
        <v>0</v>
      </c>
      <c r="AW23" s="20">
        <v>0</v>
      </c>
      <c r="AX23" s="20">
        <v>0</v>
      </c>
      <c r="AY23" s="218">
        <v>0</v>
      </c>
      <c r="AZ23" s="21">
        <v>0</v>
      </c>
      <c r="BA23" s="19">
        <v>0</v>
      </c>
      <c r="BB23" s="218">
        <v>0</v>
      </c>
      <c r="BC23" s="218">
        <v>0</v>
      </c>
      <c r="BD23" s="218">
        <v>0</v>
      </c>
      <c r="BE23" s="218">
        <v>0</v>
      </c>
      <c r="BF23" s="218">
        <v>0</v>
      </c>
      <c r="BG23" s="19">
        <v>0</v>
      </c>
      <c r="BH23" s="218">
        <v>0</v>
      </c>
      <c r="BI23" s="218">
        <v>0</v>
      </c>
      <c r="BJ23" s="218">
        <v>0</v>
      </c>
      <c r="BK23" s="218">
        <v>0</v>
      </c>
      <c r="BL23" s="20">
        <v>0</v>
      </c>
      <c r="BM23" s="218">
        <v>0</v>
      </c>
      <c r="BN23" s="21">
        <v>0</v>
      </c>
      <c r="BO23" s="96"/>
    </row>
    <row r="24" spans="1:67" outlineLevel="1" collapsed="1">
      <c r="A24" s="6"/>
      <c r="B24" s="124" t="s">
        <v>84</v>
      </c>
      <c r="C24" s="151">
        <v>41822</v>
      </c>
      <c r="D24" s="151">
        <v>87500</v>
      </c>
      <c r="E24" s="151">
        <v>76500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59">
        <v>0</v>
      </c>
      <c r="M24" s="151">
        <v>0</v>
      </c>
      <c r="N24" s="218">
        <v>0</v>
      </c>
      <c r="O24" s="19">
        <v>0</v>
      </c>
      <c r="P24" s="218">
        <v>0</v>
      </c>
      <c r="Q24" s="20">
        <v>0</v>
      </c>
      <c r="R24" s="20">
        <v>0</v>
      </c>
      <c r="S24" s="218">
        <v>0</v>
      </c>
      <c r="T24" s="21">
        <v>0</v>
      </c>
      <c r="U24" s="218">
        <v>52500</v>
      </c>
      <c r="V24" s="218">
        <v>0</v>
      </c>
      <c r="W24" s="218">
        <v>0</v>
      </c>
      <c r="X24" s="218">
        <v>0</v>
      </c>
      <c r="Y24" s="218">
        <v>0</v>
      </c>
      <c r="Z24" s="218">
        <v>0</v>
      </c>
      <c r="AA24" s="218">
        <v>0</v>
      </c>
      <c r="AB24" s="19">
        <v>0</v>
      </c>
      <c r="AC24" s="218">
        <v>0</v>
      </c>
      <c r="AD24" s="218">
        <v>0</v>
      </c>
      <c r="AE24" s="218">
        <v>0</v>
      </c>
      <c r="AF24" s="218">
        <v>0</v>
      </c>
      <c r="AG24" s="20">
        <v>0</v>
      </c>
      <c r="AH24" s="20">
        <v>0</v>
      </c>
      <c r="AI24" s="218">
        <v>0</v>
      </c>
      <c r="AJ24" s="21">
        <v>0</v>
      </c>
      <c r="AK24" s="218">
        <v>54500</v>
      </c>
      <c r="AL24" s="218">
        <v>1000</v>
      </c>
      <c r="AM24" s="218">
        <v>0</v>
      </c>
      <c r="AN24" s="218">
        <v>0</v>
      </c>
      <c r="AO24" s="218">
        <v>0</v>
      </c>
      <c r="AP24" s="218">
        <v>0</v>
      </c>
      <c r="AQ24" s="218">
        <v>0</v>
      </c>
      <c r="AR24" s="19">
        <v>0</v>
      </c>
      <c r="AS24" s="218">
        <v>0</v>
      </c>
      <c r="AT24" s="218">
        <v>0</v>
      </c>
      <c r="AU24" s="218">
        <v>0</v>
      </c>
      <c r="AV24" s="218">
        <v>0</v>
      </c>
      <c r="AW24" s="20">
        <v>0</v>
      </c>
      <c r="AX24" s="20">
        <v>0</v>
      </c>
      <c r="AY24" s="218">
        <v>0</v>
      </c>
      <c r="AZ24" s="21">
        <v>0</v>
      </c>
      <c r="BA24" s="19">
        <v>0</v>
      </c>
      <c r="BB24" s="218">
        <v>0</v>
      </c>
      <c r="BC24" s="218">
        <v>0</v>
      </c>
      <c r="BD24" s="218">
        <v>0</v>
      </c>
      <c r="BE24" s="218">
        <v>0</v>
      </c>
      <c r="BF24" s="218">
        <v>0</v>
      </c>
      <c r="BG24" s="19">
        <v>0</v>
      </c>
      <c r="BH24" s="218">
        <v>0</v>
      </c>
      <c r="BI24" s="218">
        <v>0</v>
      </c>
      <c r="BJ24" s="218">
        <v>0</v>
      </c>
      <c r="BK24" s="218">
        <v>0</v>
      </c>
      <c r="BL24" s="20">
        <v>0</v>
      </c>
      <c r="BM24" s="218">
        <v>0</v>
      </c>
      <c r="BN24" s="21">
        <v>0</v>
      </c>
      <c r="BO24" s="96"/>
    </row>
    <row r="25" spans="1:67">
      <c r="A25" s="6"/>
      <c r="B25" s="124" t="s">
        <v>185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59">
        <v>0</v>
      </c>
      <c r="M25" s="151">
        <v>0</v>
      </c>
      <c r="N25" s="218">
        <v>0</v>
      </c>
      <c r="O25" s="19">
        <v>-100</v>
      </c>
      <c r="P25" s="218">
        <v>-500</v>
      </c>
      <c r="Q25" s="20">
        <v>-500</v>
      </c>
      <c r="R25" s="20">
        <v>0</v>
      </c>
      <c r="S25" s="218">
        <v>0</v>
      </c>
      <c r="T25" s="21">
        <v>0</v>
      </c>
      <c r="U25" s="218">
        <v>0</v>
      </c>
      <c r="V25" s="218">
        <v>0</v>
      </c>
      <c r="W25" s="218">
        <v>0</v>
      </c>
      <c r="X25" s="218">
        <v>0</v>
      </c>
      <c r="Y25" s="218">
        <v>0</v>
      </c>
      <c r="Z25" s="218">
        <v>0</v>
      </c>
      <c r="AA25" s="218">
        <v>0</v>
      </c>
      <c r="AB25" s="19">
        <v>0</v>
      </c>
      <c r="AC25" s="218">
        <v>0</v>
      </c>
      <c r="AD25" s="218">
        <v>0</v>
      </c>
      <c r="AE25" s="218">
        <v>0</v>
      </c>
      <c r="AF25" s="218">
        <v>-200</v>
      </c>
      <c r="AG25" s="20">
        <v>-300</v>
      </c>
      <c r="AH25" s="20">
        <v>0</v>
      </c>
      <c r="AI25" s="218">
        <v>0</v>
      </c>
      <c r="AJ25" s="21">
        <v>0</v>
      </c>
      <c r="AK25" s="218">
        <v>0</v>
      </c>
      <c r="AL25" s="218">
        <v>0</v>
      </c>
      <c r="AM25" s="218">
        <v>0</v>
      </c>
      <c r="AN25" s="218">
        <v>0</v>
      </c>
      <c r="AO25" s="218">
        <v>0</v>
      </c>
      <c r="AP25" s="218">
        <v>0</v>
      </c>
      <c r="AQ25" s="218">
        <v>0</v>
      </c>
      <c r="AR25" s="19">
        <v>0</v>
      </c>
      <c r="AS25" s="218">
        <v>0</v>
      </c>
      <c r="AT25" s="218">
        <v>0</v>
      </c>
      <c r="AU25" s="218">
        <v>0</v>
      </c>
      <c r="AV25" s="218">
        <v>-500</v>
      </c>
      <c r="AW25" s="20">
        <v>-300</v>
      </c>
      <c r="AX25" s="20">
        <v>0</v>
      </c>
      <c r="AY25" s="218">
        <v>0</v>
      </c>
      <c r="AZ25" s="21">
        <v>0</v>
      </c>
      <c r="BA25" s="19">
        <v>0</v>
      </c>
      <c r="BB25" s="218">
        <v>0</v>
      </c>
      <c r="BC25" s="218">
        <v>0</v>
      </c>
      <c r="BD25" s="218">
        <v>0</v>
      </c>
      <c r="BE25" s="218">
        <v>0</v>
      </c>
      <c r="BF25" s="218">
        <v>0</v>
      </c>
      <c r="BG25" s="19">
        <v>0</v>
      </c>
      <c r="BH25" s="218">
        <v>0</v>
      </c>
      <c r="BI25" s="218">
        <v>0</v>
      </c>
      <c r="BJ25" s="218">
        <v>0</v>
      </c>
      <c r="BK25" s="218">
        <v>-200</v>
      </c>
      <c r="BL25" s="20">
        <v>-300</v>
      </c>
      <c r="BM25" s="218">
        <v>0</v>
      </c>
      <c r="BN25" s="21">
        <v>0</v>
      </c>
      <c r="BO25" s="96"/>
    </row>
    <row r="26" spans="1:67">
      <c r="A26" s="6"/>
      <c r="B26" s="124" t="s">
        <v>186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0</v>
      </c>
      <c r="J26" s="151">
        <v>0</v>
      </c>
      <c r="K26" s="151">
        <v>0</v>
      </c>
      <c r="L26" s="59">
        <v>0</v>
      </c>
      <c r="M26" s="151">
        <v>0</v>
      </c>
      <c r="N26" s="218">
        <v>0</v>
      </c>
      <c r="O26" s="19">
        <v>0</v>
      </c>
      <c r="P26" s="218">
        <v>0</v>
      </c>
      <c r="Q26" s="20">
        <v>0</v>
      </c>
      <c r="R26" s="20">
        <v>0</v>
      </c>
      <c r="S26" s="218">
        <v>0</v>
      </c>
      <c r="T26" s="21">
        <v>0</v>
      </c>
      <c r="U26" s="218">
        <v>0</v>
      </c>
      <c r="V26" s="218">
        <v>0</v>
      </c>
      <c r="W26" s="218">
        <v>0</v>
      </c>
      <c r="X26" s="218">
        <v>0</v>
      </c>
      <c r="Y26" s="218">
        <v>0</v>
      </c>
      <c r="Z26" s="218">
        <v>0</v>
      </c>
      <c r="AA26" s="218">
        <v>0</v>
      </c>
      <c r="AB26" s="19">
        <v>0</v>
      </c>
      <c r="AC26" s="218">
        <v>0</v>
      </c>
      <c r="AD26" s="218">
        <v>0</v>
      </c>
      <c r="AE26" s="218">
        <v>0</v>
      </c>
      <c r="AF26" s="218">
        <v>0</v>
      </c>
      <c r="AG26" s="20">
        <v>0</v>
      </c>
      <c r="AH26" s="20">
        <v>0</v>
      </c>
      <c r="AI26" s="218">
        <v>0</v>
      </c>
      <c r="AJ26" s="21">
        <v>0</v>
      </c>
      <c r="AK26" s="218">
        <v>0</v>
      </c>
      <c r="AL26" s="218">
        <v>0</v>
      </c>
      <c r="AM26" s="218">
        <v>0</v>
      </c>
      <c r="AN26" s="218">
        <v>0</v>
      </c>
      <c r="AO26" s="218">
        <v>0</v>
      </c>
      <c r="AP26" s="218">
        <v>0</v>
      </c>
      <c r="AQ26" s="218">
        <v>0</v>
      </c>
      <c r="AR26" s="19">
        <v>0</v>
      </c>
      <c r="AS26" s="218">
        <v>0</v>
      </c>
      <c r="AT26" s="218">
        <v>0</v>
      </c>
      <c r="AU26" s="218">
        <v>0</v>
      </c>
      <c r="AV26" s="218">
        <v>0</v>
      </c>
      <c r="AW26" s="20">
        <v>0</v>
      </c>
      <c r="AX26" s="20">
        <v>0</v>
      </c>
      <c r="AY26" s="218">
        <v>0</v>
      </c>
      <c r="AZ26" s="21">
        <v>0</v>
      </c>
      <c r="BA26" s="19">
        <v>0</v>
      </c>
      <c r="BB26" s="218">
        <v>0</v>
      </c>
      <c r="BC26" s="218">
        <v>0</v>
      </c>
      <c r="BD26" s="218">
        <v>0</v>
      </c>
      <c r="BE26" s="218">
        <v>0</v>
      </c>
      <c r="BF26" s="218">
        <v>0</v>
      </c>
      <c r="BG26" s="19">
        <v>0</v>
      </c>
      <c r="BH26" s="218">
        <v>0</v>
      </c>
      <c r="BI26" s="218">
        <v>0</v>
      </c>
      <c r="BJ26" s="218">
        <v>0</v>
      </c>
      <c r="BK26" s="218">
        <v>0</v>
      </c>
      <c r="BL26" s="20">
        <v>0</v>
      </c>
      <c r="BM26" s="218">
        <v>0</v>
      </c>
      <c r="BN26" s="21">
        <v>0</v>
      </c>
      <c r="BO26" s="96"/>
    </row>
    <row r="27" spans="1:67">
      <c r="A27" s="6"/>
      <c r="B27" s="124" t="s">
        <v>85</v>
      </c>
      <c r="C27" s="151">
        <v>13269</v>
      </c>
      <c r="D27" s="151">
        <v>18551</v>
      </c>
      <c r="E27" s="151">
        <v>25438</v>
      </c>
      <c r="F27" s="151">
        <v>6483</v>
      </c>
      <c r="G27" s="151">
        <v>6309</v>
      </c>
      <c r="H27" s="151">
        <v>11357</v>
      </c>
      <c r="I27" s="151">
        <v>9308</v>
      </c>
      <c r="J27" s="151">
        <v>9825</v>
      </c>
      <c r="K27" s="151">
        <v>6831</v>
      </c>
      <c r="L27" s="59">
        <v>6405</v>
      </c>
      <c r="M27" s="151">
        <v>0</v>
      </c>
      <c r="N27" s="218">
        <v>0</v>
      </c>
      <c r="O27" s="19">
        <v>100</v>
      </c>
      <c r="P27" s="218">
        <v>0</v>
      </c>
      <c r="Q27" s="20">
        <v>0</v>
      </c>
      <c r="R27" s="20">
        <v>0</v>
      </c>
      <c r="S27" s="218">
        <v>0</v>
      </c>
      <c r="T27" s="21">
        <v>0</v>
      </c>
      <c r="U27" s="218">
        <v>11867</v>
      </c>
      <c r="V27" s="218">
        <v>2019</v>
      </c>
      <c r="W27" s="218">
        <v>3330</v>
      </c>
      <c r="X27" s="218">
        <v>5298</v>
      </c>
      <c r="Y27" s="218">
        <v>5043</v>
      </c>
      <c r="Z27" s="218">
        <v>4667</v>
      </c>
      <c r="AA27" s="218">
        <v>3000</v>
      </c>
      <c r="AB27" s="19">
        <v>3334</v>
      </c>
      <c r="AC27" s="218">
        <v>0</v>
      </c>
      <c r="AD27" s="218">
        <v>0</v>
      </c>
      <c r="AE27" s="218">
        <v>0</v>
      </c>
      <c r="AF27" s="218">
        <v>0</v>
      </c>
      <c r="AG27" s="20">
        <v>0</v>
      </c>
      <c r="AH27" s="20">
        <v>0</v>
      </c>
      <c r="AI27" s="218">
        <v>0</v>
      </c>
      <c r="AJ27" s="21">
        <v>0</v>
      </c>
      <c r="AK27" s="218">
        <v>15601</v>
      </c>
      <c r="AL27" s="218">
        <v>2446</v>
      </c>
      <c r="AM27" s="218">
        <v>3398</v>
      </c>
      <c r="AN27" s="218">
        <v>6726</v>
      </c>
      <c r="AO27" s="218">
        <v>6973</v>
      </c>
      <c r="AP27" s="218">
        <v>7189</v>
      </c>
      <c r="AQ27" s="218">
        <v>4824</v>
      </c>
      <c r="AR27" s="19">
        <v>4707</v>
      </c>
      <c r="AS27" s="218">
        <v>0</v>
      </c>
      <c r="AT27" s="218">
        <v>0</v>
      </c>
      <c r="AU27" s="218">
        <v>0</v>
      </c>
      <c r="AV27" s="218">
        <v>0</v>
      </c>
      <c r="AW27" s="20">
        <v>0</v>
      </c>
      <c r="AX27" s="20">
        <v>0</v>
      </c>
      <c r="AY27" s="218">
        <v>0</v>
      </c>
      <c r="AZ27" s="21">
        <v>0</v>
      </c>
      <c r="BA27" s="19">
        <v>421</v>
      </c>
      <c r="BB27" s="218">
        <v>674</v>
      </c>
      <c r="BC27" s="218">
        <v>2876</v>
      </c>
      <c r="BD27" s="218">
        <v>2758</v>
      </c>
      <c r="BE27" s="218">
        <v>2075</v>
      </c>
      <c r="BF27" s="218">
        <v>1499</v>
      </c>
      <c r="BG27" s="19">
        <v>1661</v>
      </c>
      <c r="BH27" s="218">
        <v>0</v>
      </c>
      <c r="BI27" s="218">
        <v>0</v>
      </c>
      <c r="BJ27" s="218">
        <v>0</v>
      </c>
      <c r="BK27" s="218">
        <v>0</v>
      </c>
      <c r="BL27" s="20">
        <v>0</v>
      </c>
      <c r="BM27" s="218">
        <v>0</v>
      </c>
      <c r="BN27" s="21">
        <v>0</v>
      </c>
      <c r="BO27" s="96"/>
    </row>
    <row r="28" spans="1:67">
      <c r="A28" s="6"/>
      <c r="B28" s="124" t="s">
        <v>86</v>
      </c>
      <c r="C28" s="151">
        <v>58</v>
      </c>
      <c r="D28" s="151">
        <v>94</v>
      </c>
      <c r="E28" s="151">
        <v>305</v>
      </c>
      <c r="F28" s="151">
        <v>486</v>
      </c>
      <c r="G28" s="151">
        <v>61517</v>
      </c>
      <c r="H28" s="151">
        <v>7084</v>
      </c>
      <c r="I28" s="151">
        <v>4250</v>
      </c>
      <c r="J28" s="151">
        <v>431</v>
      </c>
      <c r="K28" s="151">
        <v>352</v>
      </c>
      <c r="L28" s="59">
        <v>150</v>
      </c>
      <c r="M28" s="151">
        <v>102</v>
      </c>
      <c r="N28" s="218">
        <v>372</v>
      </c>
      <c r="O28" s="19">
        <v>7006</v>
      </c>
      <c r="P28" s="218">
        <v>5699</v>
      </c>
      <c r="Q28" s="20">
        <v>5699</v>
      </c>
      <c r="R28" s="20">
        <v>10556</v>
      </c>
      <c r="S28" s="218">
        <v>8088</v>
      </c>
      <c r="T28" s="21">
        <v>8596</v>
      </c>
      <c r="U28" s="218">
        <v>93</v>
      </c>
      <c r="V28" s="218">
        <v>280</v>
      </c>
      <c r="W28" s="218">
        <v>54093</v>
      </c>
      <c r="X28" s="218">
        <v>0</v>
      </c>
      <c r="Y28" s="218">
        <v>528</v>
      </c>
      <c r="Z28" s="218">
        <v>431</v>
      </c>
      <c r="AA28" s="218">
        <v>352</v>
      </c>
      <c r="AB28" s="19">
        <v>150</v>
      </c>
      <c r="AC28" s="218">
        <v>102</v>
      </c>
      <c r="AD28" s="218">
        <v>372</v>
      </c>
      <c r="AE28" s="218">
        <v>441</v>
      </c>
      <c r="AF28" s="218">
        <v>-9236.6450200000018</v>
      </c>
      <c r="AG28" s="20">
        <v>0</v>
      </c>
      <c r="AH28" s="20">
        <v>10556</v>
      </c>
      <c r="AI28" s="218">
        <v>913</v>
      </c>
      <c r="AJ28" s="21">
        <v>0</v>
      </c>
      <c r="AK28" s="218">
        <v>305</v>
      </c>
      <c r="AL28" s="218">
        <v>475</v>
      </c>
      <c r="AM28" s="218">
        <v>62257</v>
      </c>
      <c r="AN28" s="218">
        <v>7084</v>
      </c>
      <c r="AO28" s="218">
        <v>528</v>
      </c>
      <c r="AP28" s="218">
        <v>431</v>
      </c>
      <c r="AQ28" s="218">
        <v>352</v>
      </c>
      <c r="AR28" s="19">
        <v>150</v>
      </c>
      <c r="AS28" s="218">
        <v>102</v>
      </c>
      <c r="AT28" s="218">
        <v>372</v>
      </c>
      <c r="AU28" s="218">
        <v>7006</v>
      </c>
      <c r="AV28" s="218">
        <v>5699</v>
      </c>
      <c r="AW28" s="20">
        <v>7062.9447223999996</v>
      </c>
      <c r="AX28" s="20">
        <v>10556</v>
      </c>
      <c r="AY28" s="218">
        <v>8088</v>
      </c>
      <c r="AZ28" s="21">
        <v>8596</v>
      </c>
      <c r="BA28" s="19">
        <v>24</v>
      </c>
      <c r="BB28" s="218">
        <v>54093</v>
      </c>
      <c r="BC28" s="218">
        <v>0</v>
      </c>
      <c r="BD28" s="218">
        <v>0</v>
      </c>
      <c r="BE28" s="218">
        <v>0</v>
      </c>
      <c r="BF28" s="218">
        <v>0</v>
      </c>
      <c r="BG28" s="19">
        <v>0</v>
      </c>
      <c r="BH28" s="218">
        <v>0</v>
      </c>
      <c r="BI28" s="218">
        <v>0</v>
      </c>
      <c r="BJ28" s="218">
        <v>0</v>
      </c>
      <c r="BK28" s="218">
        <v>0</v>
      </c>
      <c r="BL28" s="20">
        <v>0</v>
      </c>
      <c r="BM28" s="218">
        <v>0</v>
      </c>
      <c r="BN28" s="21">
        <v>0</v>
      </c>
      <c r="BO28" s="96"/>
    </row>
    <row r="29" spans="1:67">
      <c r="A29" s="6"/>
      <c r="B29" s="124" t="s">
        <v>227</v>
      </c>
      <c r="C29" s="151">
        <v>0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59">
        <v>0</v>
      </c>
      <c r="M29" s="151">
        <v>0</v>
      </c>
      <c r="N29" s="218">
        <v>0</v>
      </c>
      <c r="O29" s="19">
        <v>26</v>
      </c>
      <c r="P29" s="218">
        <v>11.984320000000002</v>
      </c>
      <c r="Q29" s="20">
        <v>11.984320000000002</v>
      </c>
      <c r="R29" s="20">
        <v>5</v>
      </c>
      <c r="S29" s="218">
        <v>14</v>
      </c>
      <c r="T29" s="21">
        <v>19</v>
      </c>
      <c r="U29" s="218">
        <v>0</v>
      </c>
      <c r="V29" s="218">
        <v>0</v>
      </c>
      <c r="W29" s="218">
        <v>0</v>
      </c>
      <c r="X29" s="218">
        <v>0</v>
      </c>
      <c r="Y29" s="218">
        <v>0</v>
      </c>
      <c r="Z29" s="218">
        <v>0</v>
      </c>
      <c r="AA29" s="218">
        <v>0</v>
      </c>
      <c r="AB29" s="19">
        <v>0</v>
      </c>
      <c r="AC29" s="218">
        <v>0</v>
      </c>
      <c r="AD29" s="218">
        <v>0</v>
      </c>
      <c r="AE29" s="218">
        <v>17</v>
      </c>
      <c r="AF29" s="218">
        <v>11.924160000000029</v>
      </c>
      <c r="AG29" s="20">
        <v>2</v>
      </c>
      <c r="AH29" s="20">
        <v>0</v>
      </c>
      <c r="AI29" s="218">
        <v>3</v>
      </c>
      <c r="AJ29" s="21">
        <v>10</v>
      </c>
      <c r="AK29" s="218">
        <v>0</v>
      </c>
      <c r="AL29" s="218">
        <v>0</v>
      </c>
      <c r="AM29" s="218">
        <v>0</v>
      </c>
      <c r="AN29" s="218">
        <v>0</v>
      </c>
      <c r="AO29" s="218">
        <v>0</v>
      </c>
      <c r="AP29" s="218">
        <v>0</v>
      </c>
      <c r="AQ29" s="218">
        <v>0</v>
      </c>
      <c r="AR29" s="19">
        <v>0</v>
      </c>
      <c r="AS29" s="218">
        <v>0</v>
      </c>
      <c r="AT29" s="218">
        <v>0</v>
      </c>
      <c r="AU29" s="218">
        <v>27</v>
      </c>
      <c r="AV29" s="218">
        <v>18.028939999999977</v>
      </c>
      <c r="AW29" s="20">
        <v>1</v>
      </c>
      <c r="AX29" s="20">
        <v>4</v>
      </c>
      <c r="AY29" s="218">
        <v>6</v>
      </c>
      <c r="AZ29" s="21">
        <v>15</v>
      </c>
      <c r="BA29" s="19">
        <v>0</v>
      </c>
      <c r="BB29" s="218">
        <v>0</v>
      </c>
      <c r="BC29" s="218">
        <v>0</v>
      </c>
      <c r="BD29" s="218">
        <v>0</v>
      </c>
      <c r="BE29" s="218">
        <v>0</v>
      </c>
      <c r="BF29" s="218">
        <v>0</v>
      </c>
      <c r="BG29" s="19">
        <v>0</v>
      </c>
      <c r="BH29" s="218">
        <v>0</v>
      </c>
      <c r="BI29" s="218">
        <v>0</v>
      </c>
      <c r="BJ29" s="218">
        <v>11</v>
      </c>
      <c r="BK29" s="218">
        <v>7.1432399999999916</v>
      </c>
      <c r="BL29" s="20">
        <v>2</v>
      </c>
      <c r="BM29" s="218">
        <v>3</v>
      </c>
      <c r="BN29" s="21">
        <v>5</v>
      </c>
      <c r="BO29" s="96"/>
    </row>
    <row r="30" spans="1:67">
      <c r="A30" s="6"/>
      <c r="B30" s="124" t="s">
        <v>228</v>
      </c>
      <c r="C30" s="151">
        <v>0</v>
      </c>
      <c r="D30" s="151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59">
        <v>0</v>
      </c>
      <c r="M30" s="151">
        <v>0</v>
      </c>
      <c r="N30" s="218">
        <v>0</v>
      </c>
      <c r="O30" s="19">
        <v>207</v>
      </c>
      <c r="P30" s="218">
        <v>130.70740999999998</v>
      </c>
      <c r="Q30" s="20">
        <v>130.70740999999998</v>
      </c>
      <c r="R30" s="20">
        <v>106</v>
      </c>
      <c r="S30" s="218">
        <v>126</v>
      </c>
      <c r="T30" s="21">
        <v>125</v>
      </c>
      <c r="U30" s="218">
        <v>0</v>
      </c>
      <c r="V30" s="218">
        <v>0</v>
      </c>
      <c r="W30" s="218">
        <v>0</v>
      </c>
      <c r="X30" s="218">
        <v>0</v>
      </c>
      <c r="Y30" s="218">
        <v>0</v>
      </c>
      <c r="Z30" s="218">
        <v>0</v>
      </c>
      <c r="AA30" s="218">
        <v>0</v>
      </c>
      <c r="AB30" s="19">
        <v>0</v>
      </c>
      <c r="AC30" s="218">
        <v>0</v>
      </c>
      <c r="AD30" s="218">
        <v>0</v>
      </c>
      <c r="AE30" s="218">
        <v>101</v>
      </c>
      <c r="AF30" s="218">
        <v>320.08</v>
      </c>
      <c r="AG30" s="20">
        <v>71</v>
      </c>
      <c r="AH30" s="20">
        <v>54</v>
      </c>
      <c r="AI30" s="218">
        <v>78.140309999999999</v>
      </c>
      <c r="AJ30" s="21">
        <v>40</v>
      </c>
      <c r="AK30" s="218">
        <v>0</v>
      </c>
      <c r="AL30" s="218">
        <v>0</v>
      </c>
      <c r="AM30" s="218">
        <v>0</v>
      </c>
      <c r="AN30" s="218">
        <v>0</v>
      </c>
      <c r="AO30" s="218">
        <v>0</v>
      </c>
      <c r="AP30" s="218">
        <v>0</v>
      </c>
      <c r="AQ30" s="218">
        <v>0</v>
      </c>
      <c r="AR30" s="19">
        <v>0</v>
      </c>
      <c r="AS30" s="218">
        <v>0</v>
      </c>
      <c r="AT30" s="218">
        <v>0</v>
      </c>
      <c r="AU30" s="218">
        <v>232</v>
      </c>
      <c r="AV30" s="218">
        <v>162.97106000000002</v>
      </c>
      <c r="AW30" s="20">
        <v>103</v>
      </c>
      <c r="AX30" s="20">
        <v>21</v>
      </c>
      <c r="AY30" s="218">
        <v>96.930239999998776</v>
      </c>
      <c r="AZ30" s="21">
        <v>95</v>
      </c>
      <c r="BA30" s="19">
        <v>0</v>
      </c>
      <c r="BB30" s="218">
        <v>0</v>
      </c>
      <c r="BC30" s="218">
        <v>0</v>
      </c>
      <c r="BD30" s="218">
        <v>0</v>
      </c>
      <c r="BE30" s="218">
        <v>0</v>
      </c>
      <c r="BF30" s="218">
        <v>0</v>
      </c>
      <c r="BG30" s="19">
        <v>0</v>
      </c>
      <c r="BH30" s="218">
        <v>0</v>
      </c>
      <c r="BI30" s="218">
        <v>0</v>
      </c>
      <c r="BJ30" s="218">
        <v>44</v>
      </c>
      <c r="BK30" s="218">
        <v>132</v>
      </c>
      <c r="BL30" s="20">
        <v>31</v>
      </c>
      <c r="BM30" s="218">
        <v>54</v>
      </c>
      <c r="BN30" s="21">
        <v>31</v>
      </c>
      <c r="BO30" s="96"/>
    </row>
    <row r="31" spans="1:67">
      <c r="A31" s="6"/>
      <c r="B31" s="124" t="s">
        <v>187</v>
      </c>
      <c r="C31" s="151">
        <v>0</v>
      </c>
      <c r="D31" s="151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0</v>
      </c>
      <c r="J31" s="151">
        <v>0</v>
      </c>
      <c r="K31" s="151">
        <v>0</v>
      </c>
      <c r="L31" s="59">
        <v>0</v>
      </c>
      <c r="M31" s="151">
        <v>0</v>
      </c>
      <c r="N31" s="218">
        <v>0</v>
      </c>
      <c r="O31" s="19">
        <v>0</v>
      </c>
      <c r="P31" s="218">
        <v>0</v>
      </c>
      <c r="Q31" s="20">
        <v>0</v>
      </c>
      <c r="R31" s="20">
        <v>0</v>
      </c>
      <c r="S31" s="218">
        <v>522</v>
      </c>
      <c r="T31" s="21">
        <v>2000</v>
      </c>
      <c r="U31" s="218">
        <v>0</v>
      </c>
      <c r="V31" s="218">
        <v>0</v>
      </c>
      <c r="W31" s="218">
        <v>0</v>
      </c>
      <c r="X31" s="218">
        <v>0</v>
      </c>
      <c r="Y31" s="218">
        <v>0</v>
      </c>
      <c r="Z31" s="218">
        <v>0</v>
      </c>
      <c r="AA31" s="218">
        <v>0</v>
      </c>
      <c r="AB31" s="19">
        <v>0</v>
      </c>
      <c r="AC31" s="218">
        <v>0</v>
      </c>
      <c r="AD31" s="218">
        <v>0</v>
      </c>
      <c r="AE31" s="218">
        <v>0</v>
      </c>
      <c r="AF31" s="218">
        <v>0</v>
      </c>
      <c r="AG31" s="20">
        <v>0</v>
      </c>
      <c r="AH31" s="20">
        <v>0</v>
      </c>
      <c r="AI31" s="218">
        <v>0</v>
      </c>
      <c r="AJ31" s="21">
        <v>2000</v>
      </c>
      <c r="AK31" s="218">
        <v>0</v>
      </c>
      <c r="AL31" s="218">
        <v>0</v>
      </c>
      <c r="AM31" s="218">
        <v>0</v>
      </c>
      <c r="AN31" s="218">
        <v>0</v>
      </c>
      <c r="AO31" s="218">
        <v>0</v>
      </c>
      <c r="AP31" s="218">
        <v>0</v>
      </c>
      <c r="AQ31" s="218">
        <v>0</v>
      </c>
      <c r="AR31" s="19">
        <v>0</v>
      </c>
      <c r="AS31" s="218">
        <v>0</v>
      </c>
      <c r="AT31" s="218">
        <v>0</v>
      </c>
      <c r="AU31" s="218">
        <v>0</v>
      </c>
      <c r="AV31" s="218">
        <v>0</v>
      </c>
      <c r="AW31" s="20">
        <v>0</v>
      </c>
      <c r="AX31" s="20">
        <v>0</v>
      </c>
      <c r="AY31" s="218">
        <v>522</v>
      </c>
      <c r="AZ31" s="21">
        <v>2000</v>
      </c>
      <c r="BA31" s="19">
        <v>0</v>
      </c>
      <c r="BB31" s="218">
        <v>0</v>
      </c>
      <c r="BC31" s="218">
        <v>0</v>
      </c>
      <c r="BD31" s="218">
        <v>0</v>
      </c>
      <c r="BE31" s="218">
        <v>0</v>
      </c>
      <c r="BF31" s="218">
        <v>0</v>
      </c>
      <c r="BG31" s="19">
        <v>0</v>
      </c>
      <c r="BH31" s="218">
        <v>0</v>
      </c>
      <c r="BI31" s="218">
        <v>0</v>
      </c>
      <c r="BJ31" s="218">
        <v>0</v>
      </c>
      <c r="BK31" s="218">
        <v>0</v>
      </c>
      <c r="BL31" s="20">
        <v>0</v>
      </c>
      <c r="BM31" s="218">
        <v>0</v>
      </c>
      <c r="BN31" s="21">
        <v>0</v>
      </c>
      <c r="BO31" s="96"/>
    </row>
    <row r="32" spans="1:67">
      <c r="A32" s="6"/>
      <c r="B32" s="124" t="s">
        <v>325</v>
      </c>
      <c r="C32" s="151"/>
      <c r="D32" s="151"/>
      <c r="E32" s="151"/>
      <c r="F32" s="151"/>
      <c r="G32" s="151"/>
      <c r="H32" s="151"/>
      <c r="I32" s="151"/>
      <c r="J32" s="151"/>
      <c r="K32" s="151"/>
      <c r="L32" s="59"/>
      <c r="M32" s="151"/>
      <c r="N32" s="218"/>
      <c r="O32" s="19">
        <v>0</v>
      </c>
      <c r="P32" s="218">
        <v>0</v>
      </c>
      <c r="Q32" s="20">
        <v>0</v>
      </c>
      <c r="R32" s="20">
        <v>0</v>
      </c>
      <c r="S32" s="218">
        <v>46</v>
      </c>
      <c r="T32" s="21">
        <v>0</v>
      </c>
      <c r="U32" s="218">
        <v>0</v>
      </c>
      <c r="V32" s="218">
        <v>0</v>
      </c>
      <c r="W32" s="218">
        <v>0</v>
      </c>
      <c r="X32" s="218">
        <v>0</v>
      </c>
      <c r="Y32" s="218">
        <v>0</v>
      </c>
      <c r="Z32" s="218">
        <v>0</v>
      </c>
      <c r="AA32" s="218">
        <v>0</v>
      </c>
      <c r="AB32" s="19">
        <v>0</v>
      </c>
      <c r="AC32" s="218">
        <v>0</v>
      </c>
      <c r="AD32" s="218">
        <v>0</v>
      </c>
      <c r="AE32" s="218">
        <v>0</v>
      </c>
      <c r="AF32" s="218">
        <v>0</v>
      </c>
      <c r="AG32" s="20">
        <v>0</v>
      </c>
      <c r="AH32" s="20">
        <v>0</v>
      </c>
      <c r="AI32" s="218">
        <v>0</v>
      </c>
      <c r="AJ32" s="21">
        <v>0</v>
      </c>
      <c r="AK32" s="218">
        <v>0</v>
      </c>
      <c r="AL32" s="218">
        <v>0</v>
      </c>
      <c r="AM32" s="218">
        <v>0</v>
      </c>
      <c r="AN32" s="218">
        <v>0</v>
      </c>
      <c r="AO32" s="218">
        <v>0</v>
      </c>
      <c r="AP32" s="218">
        <v>0</v>
      </c>
      <c r="AQ32" s="218">
        <v>0</v>
      </c>
      <c r="AR32" s="19">
        <v>0</v>
      </c>
      <c r="AS32" s="218">
        <v>0</v>
      </c>
      <c r="AT32" s="218">
        <v>0</v>
      </c>
      <c r="AU32" s="218">
        <v>0</v>
      </c>
      <c r="AV32" s="218">
        <v>0</v>
      </c>
      <c r="AW32" s="20">
        <v>0</v>
      </c>
      <c r="AX32" s="20">
        <v>0</v>
      </c>
      <c r="AY32" s="218">
        <v>45</v>
      </c>
      <c r="AZ32" s="21">
        <v>0</v>
      </c>
      <c r="BA32" s="19">
        <v>0</v>
      </c>
      <c r="BB32" s="218">
        <v>0</v>
      </c>
      <c r="BC32" s="218">
        <v>0</v>
      </c>
      <c r="BD32" s="218">
        <v>0</v>
      </c>
      <c r="BE32" s="218">
        <v>0</v>
      </c>
      <c r="BF32" s="218">
        <v>0</v>
      </c>
      <c r="BG32" s="19">
        <v>0</v>
      </c>
      <c r="BH32" s="218">
        <v>0</v>
      </c>
      <c r="BI32" s="218">
        <v>0</v>
      </c>
      <c r="BJ32" s="218">
        <v>0</v>
      </c>
      <c r="BK32" s="218">
        <v>0</v>
      </c>
      <c r="BL32" s="20">
        <v>0</v>
      </c>
      <c r="BM32" s="218">
        <v>0</v>
      </c>
      <c r="BN32" s="21">
        <v>0</v>
      </c>
      <c r="BO32" s="96"/>
    </row>
    <row r="33" spans="1:67">
      <c r="A33" s="6"/>
      <c r="B33" s="124" t="s">
        <v>244</v>
      </c>
      <c r="C33" s="151">
        <v>0</v>
      </c>
      <c r="D33" s="151">
        <v>0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  <c r="J33" s="151">
        <v>0</v>
      </c>
      <c r="K33" s="151">
        <v>0</v>
      </c>
      <c r="L33" s="59">
        <v>0</v>
      </c>
      <c r="M33" s="151">
        <v>0</v>
      </c>
      <c r="N33" s="218">
        <v>0</v>
      </c>
      <c r="O33" s="19">
        <v>0</v>
      </c>
      <c r="P33" s="218">
        <v>-583</v>
      </c>
      <c r="Q33" s="20">
        <v>-583</v>
      </c>
      <c r="R33" s="20">
        <v>-59</v>
      </c>
      <c r="S33" s="218">
        <v>0</v>
      </c>
      <c r="T33" s="21">
        <v>0</v>
      </c>
      <c r="U33" s="218">
        <v>-16</v>
      </c>
      <c r="V33" s="218">
        <v>-17</v>
      </c>
      <c r="W33" s="218">
        <v>0</v>
      </c>
      <c r="X33" s="218">
        <v>-2916</v>
      </c>
      <c r="Y33" s="218">
        <v>0</v>
      </c>
      <c r="Z33" s="218">
        <v>0</v>
      </c>
      <c r="AA33" s="218">
        <v>0</v>
      </c>
      <c r="AB33" s="19">
        <v>0</v>
      </c>
      <c r="AC33" s="218">
        <v>0</v>
      </c>
      <c r="AD33" s="218">
        <v>0</v>
      </c>
      <c r="AE33" s="218">
        <v>0</v>
      </c>
      <c r="AF33" s="218">
        <v>-583</v>
      </c>
      <c r="AG33" s="20">
        <v>0</v>
      </c>
      <c r="AH33" s="20">
        <v>-38</v>
      </c>
      <c r="AI33" s="218">
        <v>0</v>
      </c>
      <c r="AJ33" s="21">
        <v>0</v>
      </c>
      <c r="AK33" s="218">
        <v>0</v>
      </c>
      <c r="AL33" s="218">
        <v>0</v>
      </c>
      <c r="AM33" s="218">
        <v>0</v>
      </c>
      <c r="AN33" s="218">
        <v>0</v>
      </c>
      <c r="AO33" s="218">
        <v>0</v>
      </c>
      <c r="AP33" s="218">
        <v>0</v>
      </c>
      <c r="AQ33" s="218">
        <v>0</v>
      </c>
      <c r="AR33" s="19">
        <v>0</v>
      </c>
      <c r="AS33" s="218">
        <v>0</v>
      </c>
      <c r="AT33" s="218">
        <v>0</v>
      </c>
      <c r="AU33" s="218">
        <v>0</v>
      </c>
      <c r="AV33" s="218">
        <v>-583</v>
      </c>
      <c r="AW33" s="20">
        <v>0</v>
      </c>
      <c r="AX33" s="20">
        <v>-38</v>
      </c>
      <c r="AY33" s="218">
        <v>0</v>
      </c>
      <c r="AZ33" s="21">
        <v>0</v>
      </c>
      <c r="BA33" s="19">
        <v>0</v>
      </c>
      <c r="BB33" s="218">
        <v>0</v>
      </c>
      <c r="BC33" s="218">
        <v>-3528</v>
      </c>
      <c r="BD33" s="218">
        <v>0</v>
      </c>
      <c r="BE33" s="218">
        <v>0</v>
      </c>
      <c r="BF33" s="218">
        <v>0</v>
      </c>
      <c r="BG33" s="19">
        <v>0</v>
      </c>
      <c r="BH33" s="218">
        <v>0</v>
      </c>
      <c r="BI33" s="218">
        <v>0</v>
      </c>
      <c r="BJ33" s="218">
        <v>0</v>
      </c>
      <c r="BK33" s="218">
        <v>0</v>
      </c>
      <c r="BL33" s="20">
        <v>0</v>
      </c>
      <c r="BM33" s="218">
        <v>0</v>
      </c>
      <c r="BN33" s="21">
        <v>0</v>
      </c>
      <c r="BO33" s="96"/>
    </row>
    <row r="34" spans="1:67" outlineLevel="1">
      <c r="A34" s="6"/>
      <c r="B34" s="124" t="s">
        <v>87</v>
      </c>
      <c r="C34" s="151">
        <v>-353</v>
      </c>
      <c r="D34" s="151">
        <v>-188</v>
      </c>
      <c r="E34" s="151">
        <v>0</v>
      </c>
      <c r="F34" s="151">
        <v>141</v>
      </c>
      <c r="G34" s="151">
        <v>-19</v>
      </c>
      <c r="H34" s="151">
        <v>0</v>
      </c>
      <c r="I34" s="151">
        <v>0</v>
      </c>
      <c r="J34" s="151">
        <v>0</v>
      </c>
      <c r="K34" s="151">
        <v>0</v>
      </c>
      <c r="L34" s="59">
        <v>0</v>
      </c>
      <c r="M34" s="151">
        <v>0</v>
      </c>
      <c r="N34" s="218">
        <v>0</v>
      </c>
      <c r="O34" s="19">
        <v>0</v>
      </c>
      <c r="P34" s="218">
        <v>0</v>
      </c>
      <c r="Q34" s="20">
        <v>0</v>
      </c>
      <c r="R34" s="20">
        <v>0</v>
      </c>
      <c r="S34" s="218">
        <v>0</v>
      </c>
      <c r="T34" s="21">
        <v>0</v>
      </c>
      <c r="U34" s="218">
        <v>0</v>
      </c>
      <c r="V34" s="218">
        <v>0</v>
      </c>
      <c r="W34" s="218">
        <v>0</v>
      </c>
      <c r="X34" s="218">
        <v>0</v>
      </c>
      <c r="Y34" s="218">
        <v>0</v>
      </c>
      <c r="Z34" s="218">
        <v>0</v>
      </c>
      <c r="AA34" s="218">
        <v>0</v>
      </c>
      <c r="AB34" s="19">
        <v>0</v>
      </c>
      <c r="AC34" s="218">
        <v>0</v>
      </c>
      <c r="AD34" s="218">
        <v>0</v>
      </c>
      <c r="AE34" s="218">
        <v>0</v>
      </c>
      <c r="AF34" s="218">
        <v>0</v>
      </c>
      <c r="AG34" s="20">
        <v>0</v>
      </c>
      <c r="AH34" s="20">
        <v>0</v>
      </c>
      <c r="AI34" s="218">
        <v>0</v>
      </c>
      <c r="AJ34" s="21">
        <v>0</v>
      </c>
      <c r="AK34" s="218">
        <v>-23</v>
      </c>
      <c r="AL34" s="218">
        <v>-29</v>
      </c>
      <c r="AM34" s="218">
        <v>0</v>
      </c>
      <c r="AN34" s="218">
        <v>0</v>
      </c>
      <c r="AO34" s="218">
        <v>0</v>
      </c>
      <c r="AP34" s="218">
        <v>0</v>
      </c>
      <c r="AQ34" s="218">
        <v>0</v>
      </c>
      <c r="AR34" s="19">
        <v>0</v>
      </c>
      <c r="AS34" s="218">
        <v>0</v>
      </c>
      <c r="AT34" s="218">
        <v>0</v>
      </c>
      <c r="AU34" s="218">
        <v>0</v>
      </c>
      <c r="AV34" s="218">
        <v>0</v>
      </c>
      <c r="AW34" s="20">
        <v>0</v>
      </c>
      <c r="AX34" s="20">
        <v>0</v>
      </c>
      <c r="AY34" s="218">
        <v>0</v>
      </c>
      <c r="AZ34" s="21">
        <v>0</v>
      </c>
      <c r="BA34" s="19">
        <v>0</v>
      </c>
      <c r="BB34" s="218">
        <v>0</v>
      </c>
      <c r="BC34" s="218">
        <v>0</v>
      </c>
      <c r="BD34" s="218">
        <v>0</v>
      </c>
      <c r="BE34" s="218">
        <v>0</v>
      </c>
      <c r="BF34" s="218">
        <v>0</v>
      </c>
      <c r="BG34" s="19">
        <v>0</v>
      </c>
      <c r="BH34" s="218">
        <v>0</v>
      </c>
      <c r="BI34" s="218">
        <v>0</v>
      </c>
      <c r="BJ34" s="218">
        <v>0</v>
      </c>
      <c r="BK34" s="218">
        <v>0</v>
      </c>
      <c r="BL34" s="20">
        <v>0</v>
      </c>
      <c r="BM34" s="218">
        <v>0</v>
      </c>
      <c r="BN34" s="21">
        <v>0</v>
      </c>
      <c r="BO34" s="96"/>
    </row>
    <row r="35" spans="1:67" outlineLevel="1">
      <c r="A35" s="6"/>
      <c r="B35" s="124" t="s">
        <v>316</v>
      </c>
      <c r="C35" s="151">
        <v>0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59">
        <v>0</v>
      </c>
      <c r="M35" s="151">
        <v>0</v>
      </c>
      <c r="N35" s="218">
        <v>0</v>
      </c>
      <c r="O35" s="19">
        <v>0</v>
      </c>
      <c r="P35" s="218">
        <v>0</v>
      </c>
      <c r="Q35" s="20">
        <v>0</v>
      </c>
      <c r="R35" s="20">
        <v>8431</v>
      </c>
      <c r="S35" s="218">
        <v>0</v>
      </c>
      <c r="T35" s="21">
        <v>0</v>
      </c>
      <c r="U35" s="218">
        <v>0</v>
      </c>
      <c r="V35" s="218">
        <v>0</v>
      </c>
      <c r="W35" s="218">
        <v>0</v>
      </c>
      <c r="X35" s="218">
        <v>0</v>
      </c>
      <c r="Y35" s="218">
        <v>0</v>
      </c>
      <c r="Z35" s="218">
        <v>0</v>
      </c>
      <c r="AA35" s="218">
        <v>0</v>
      </c>
      <c r="AB35" s="19">
        <v>0</v>
      </c>
      <c r="AC35" s="218">
        <v>0</v>
      </c>
      <c r="AD35" s="218">
        <v>0</v>
      </c>
      <c r="AE35" s="218">
        <v>0</v>
      </c>
      <c r="AF35" s="218">
        <v>0</v>
      </c>
      <c r="AG35" s="20">
        <v>0</v>
      </c>
      <c r="AH35" s="20">
        <v>0</v>
      </c>
      <c r="AI35" s="218">
        <v>8431</v>
      </c>
      <c r="AJ35" s="21">
        <v>0</v>
      </c>
      <c r="AK35" s="218">
        <v>0</v>
      </c>
      <c r="AL35" s="218">
        <v>0</v>
      </c>
      <c r="AM35" s="218">
        <v>0</v>
      </c>
      <c r="AN35" s="218">
        <v>0</v>
      </c>
      <c r="AO35" s="218">
        <v>0</v>
      </c>
      <c r="AP35" s="218">
        <v>0</v>
      </c>
      <c r="AQ35" s="218">
        <v>0</v>
      </c>
      <c r="AR35" s="19">
        <v>0</v>
      </c>
      <c r="AS35" s="218">
        <v>0</v>
      </c>
      <c r="AT35" s="218">
        <v>0</v>
      </c>
      <c r="AU35" s="218">
        <v>0</v>
      </c>
      <c r="AV35" s="218">
        <v>0</v>
      </c>
      <c r="AW35" s="20">
        <v>0</v>
      </c>
      <c r="AX35" s="20">
        <v>0</v>
      </c>
      <c r="AY35" s="218">
        <v>0</v>
      </c>
      <c r="AZ35" s="21">
        <v>0</v>
      </c>
      <c r="BA35" s="19">
        <v>0</v>
      </c>
      <c r="BB35" s="218">
        <v>0</v>
      </c>
      <c r="BC35" s="218">
        <v>0</v>
      </c>
      <c r="BD35" s="218">
        <v>0</v>
      </c>
      <c r="BE35" s="218">
        <v>0</v>
      </c>
      <c r="BF35" s="218">
        <v>0</v>
      </c>
      <c r="BG35" s="19">
        <v>0</v>
      </c>
      <c r="BH35" s="218">
        <v>0</v>
      </c>
      <c r="BI35" s="218">
        <v>0</v>
      </c>
      <c r="BJ35" s="218">
        <v>0</v>
      </c>
      <c r="BK35" s="218">
        <v>0</v>
      </c>
      <c r="BL35" s="20">
        <v>0</v>
      </c>
      <c r="BM35" s="218">
        <v>0</v>
      </c>
      <c r="BN35" s="21">
        <v>0</v>
      </c>
      <c r="BO35" s="96"/>
    </row>
    <row r="36" spans="1:67">
      <c r="A36" s="6"/>
      <c r="B36" s="129" t="s">
        <v>188</v>
      </c>
      <c r="C36" s="151"/>
      <c r="D36" s="151"/>
      <c r="E36" s="151"/>
      <c r="F36" s="151"/>
      <c r="G36" s="151"/>
      <c r="H36" s="151"/>
      <c r="I36" s="151"/>
      <c r="J36" s="151"/>
      <c r="K36" s="151"/>
      <c r="L36" s="59"/>
      <c r="M36" s="151"/>
      <c r="N36" s="218"/>
      <c r="O36" s="19">
        <v>0</v>
      </c>
      <c r="P36" s="218">
        <v>0</v>
      </c>
      <c r="Q36" s="20">
        <v>0</v>
      </c>
      <c r="R36" s="20">
        <v>11238</v>
      </c>
      <c r="S36" s="218">
        <v>9463</v>
      </c>
      <c r="T36" s="21">
        <v>9251</v>
      </c>
      <c r="U36" s="218"/>
      <c r="V36" s="218"/>
      <c r="W36" s="218"/>
      <c r="X36" s="218"/>
      <c r="Y36" s="218"/>
      <c r="Z36" s="218"/>
      <c r="AA36" s="218"/>
      <c r="AB36" s="19"/>
      <c r="AC36" s="218"/>
      <c r="AD36" s="218"/>
      <c r="AE36" s="218">
        <v>0</v>
      </c>
      <c r="AF36" s="218">
        <v>0</v>
      </c>
      <c r="AG36" s="20">
        <v>0</v>
      </c>
      <c r="AH36" s="20">
        <v>0</v>
      </c>
      <c r="AI36" s="218">
        <v>3127</v>
      </c>
      <c r="AJ36" s="21">
        <v>9039</v>
      </c>
      <c r="AK36" s="218"/>
      <c r="AL36" s="218"/>
      <c r="AM36" s="218"/>
      <c r="AN36" s="218"/>
      <c r="AO36" s="218"/>
      <c r="AP36" s="218"/>
      <c r="AQ36" s="218"/>
      <c r="AR36" s="19"/>
      <c r="AS36" s="218"/>
      <c r="AT36" s="218"/>
      <c r="AU36" s="218">
        <v>0</v>
      </c>
      <c r="AV36" s="218">
        <v>0</v>
      </c>
      <c r="AW36" s="20">
        <v>0</v>
      </c>
      <c r="AX36" s="20">
        <v>0</v>
      </c>
      <c r="AY36" s="218">
        <v>6733</v>
      </c>
      <c r="AZ36" s="21">
        <v>9251</v>
      </c>
      <c r="BA36" s="19"/>
      <c r="BB36" s="218"/>
      <c r="BC36" s="218"/>
      <c r="BD36" s="218"/>
      <c r="BE36" s="218"/>
      <c r="BF36" s="218"/>
      <c r="BG36" s="19"/>
      <c r="BH36" s="218"/>
      <c r="BI36" s="218"/>
      <c r="BJ36" s="218">
        <v>0</v>
      </c>
      <c r="BK36" s="218">
        <v>0</v>
      </c>
      <c r="BL36" s="20">
        <v>0</v>
      </c>
      <c r="BM36" s="218">
        <v>1996</v>
      </c>
      <c r="BN36" s="21">
        <v>3126</v>
      </c>
      <c r="BO36" s="96"/>
    </row>
    <row r="37" spans="1:67">
      <c r="A37" s="256"/>
      <c r="B37" s="123" t="s">
        <v>222</v>
      </c>
      <c r="C37" s="148">
        <v>0</v>
      </c>
      <c r="D37" s="148">
        <v>0</v>
      </c>
      <c r="E37" s="148">
        <v>0</v>
      </c>
      <c r="F37" s="148">
        <v>-596800</v>
      </c>
      <c r="G37" s="148">
        <v>34971</v>
      </c>
      <c r="H37" s="148">
        <v>-962</v>
      </c>
      <c r="I37" s="148">
        <v>-44352</v>
      </c>
      <c r="J37" s="148">
        <v>-60450</v>
      </c>
      <c r="K37" s="148">
        <v>-107163</v>
      </c>
      <c r="L37" s="55">
        <v>-104930</v>
      </c>
      <c r="M37" s="148">
        <v>-99784</v>
      </c>
      <c r="N37" s="217">
        <v>-99669</v>
      </c>
      <c r="O37" s="13">
        <v>-142675.09999999998</v>
      </c>
      <c r="P37" s="217">
        <v>-100948</v>
      </c>
      <c r="Q37" s="14">
        <v>-100948</v>
      </c>
      <c r="R37" s="14">
        <v>-370709</v>
      </c>
      <c r="S37" s="217">
        <v>-120389</v>
      </c>
      <c r="T37" s="15">
        <v>-134282</v>
      </c>
      <c r="U37" s="217">
        <v>0</v>
      </c>
      <c r="V37" s="217">
        <v>-506098</v>
      </c>
      <c r="W37" s="217">
        <v>0</v>
      </c>
      <c r="X37" s="217">
        <v>95015</v>
      </c>
      <c r="Y37" s="217">
        <v>-13</v>
      </c>
      <c r="Z37" s="217">
        <v>-5174</v>
      </c>
      <c r="AA37" s="217">
        <v>-4087</v>
      </c>
      <c r="AB37" s="13">
        <v>-3797</v>
      </c>
      <c r="AC37" s="217">
        <v>54720</v>
      </c>
      <c r="AD37" s="217">
        <v>-3686</v>
      </c>
      <c r="AE37" s="217">
        <v>-6654</v>
      </c>
      <c r="AF37" s="217">
        <v>-252</v>
      </c>
      <c r="AG37" s="14">
        <v>-7327</v>
      </c>
      <c r="AH37" s="14">
        <v>-124311</v>
      </c>
      <c r="AI37" s="217">
        <v>-3334</v>
      </c>
      <c r="AJ37" s="15">
        <v>-4068</v>
      </c>
      <c r="AK37" s="217">
        <v>0</v>
      </c>
      <c r="AL37" s="217">
        <v>-596841</v>
      </c>
      <c r="AM37" s="217">
        <v>-134969</v>
      </c>
      <c r="AN37" s="217">
        <v>8603</v>
      </c>
      <c r="AO37" s="217">
        <v>-39573</v>
      </c>
      <c r="AP37" s="217">
        <v>-55615</v>
      </c>
      <c r="AQ37" s="217">
        <v>-104840</v>
      </c>
      <c r="AR37" s="13">
        <v>-102934</v>
      </c>
      <c r="AS37" s="217">
        <v>-77614</v>
      </c>
      <c r="AT37" s="217">
        <v>-93297</v>
      </c>
      <c r="AU37" s="217">
        <v>-142769</v>
      </c>
      <c r="AV37" s="217">
        <v>-102210</v>
      </c>
      <c r="AW37" s="14">
        <v>-111233</v>
      </c>
      <c r="AX37" s="14">
        <v>-234351</v>
      </c>
      <c r="AY37" s="217">
        <v>-118700</v>
      </c>
      <c r="AZ37" s="15">
        <v>-132150</v>
      </c>
      <c r="BA37" s="13">
        <v>-506098</v>
      </c>
      <c r="BB37" s="217">
        <v>0</v>
      </c>
      <c r="BC37" s="217">
        <v>75683</v>
      </c>
      <c r="BD37" s="217">
        <v>-13</v>
      </c>
      <c r="BE37" s="217">
        <v>-182</v>
      </c>
      <c r="BF37" s="217">
        <v>-44</v>
      </c>
      <c r="BG37" s="13">
        <v>-13</v>
      </c>
      <c r="BH37" s="217">
        <v>57144</v>
      </c>
      <c r="BI37" s="217">
        <v>-1684</v>
      </c>
      <c r="BJ37" s="217">
        <v>-2952</v>
      </c>
      <c r="BK37" s="217">
        <v>-2414.9962700000001</v>
      </c>
      <c r="BL37" s="14">
        <v>-2381</v>
      </c>
      <c r="BM37" s="217">
        <v>-1652</v>
      </c>
      <c r="BN37" s="15">
        <v>-1965</v>
      </c>
      <c r="BO37" s="96"/>
    </row>
    <row r="38" spans="1:67">
      <c r="A38" s="6"/>
      <c r="B38" s="124" t="s">
        <v>229</v>
      </c>
      <c r="C38" s="151">
        <v>0</v>
      </c>
      <c r="D38" s="151">
        <v>0</v>
      </c>
      <c r="E38" s="151">
        <v>0</v>
      </c>
      <c r="F38" s="151">
        <v>-596800</v>
      </c>
      <c r="G38" s="151">
        <v>-135029</v>
      </c>
      <c r="H38" s="151">
        <v>-61002</v>
      </c>
      <c r="I38" s="151">
        <v>-33141</v>
      </c>
      <c r="J38" s="151">
        <v>-50568</v>
      </c>
      <c r="K38" s="151">
        <v>-100715</v>
      </c>
      <c r="L38" s="59">
        <v>-99092</v>
      </c>
      <c r="M38" s="151">
        <v>-90257</v>
      </c>
      <c r="N38" s="218">
        <v>-92338</v>
      </c>
      <c r="O38" s="19">
        <v>-133449</v>
      </c>
      <c r="P38" s="218">
        <v>-100716</v>
      </c>
      <c r="Q38" s="20">
        <v>-100716</v>
      </c>
      <c r="R38" s="20">
        <v>-115025</v>
      </c>
      <c r="S38" s="218">
        <v>-113358</v>
      </c>
      <c r="T38" s="21">
        <v>-125960</v>
      </c>
      <c r="U38" s="218">
        <v>0</v>
      </c>
      <c r="V38" s="218">
        <v>-506098</v>
      </c>
      <c r="W38" s="218">
        <v>0</v>
      </c>
      <c r="X38" s="218">
        <v>0</v>
      </c>
      <c r="Y38" s="218">
        <v>0</v>
      </c>
      <c r="Z38" s="218">
        <v>-202</v>
      </c>
      <c r="AA38" s="218">
        <v>0</v>
      </c>
      <c r="AB38" s="19">
        <v>0</v>
      </c>
      <c r="AC38" s="218">
        <v>0</v>
      </c>
      <c r="AD38" s="218">
        <v>0</v>
      </c>
      <c r="AE38" s="218">
        <v>0</v>
      </c>
      <c r="AF38" s="218">
        <v>0</v>
      </c>
      <c r="AG38" s="20">
        <v>-29</v>
      </c>
      <c r="AH38" s="20">
        <v>0</v>
      </c>
      <c r="AI38" s="218">
        <v>0</v>
      </c>
      <c r="AJ38" s="21">
        <v>0</v>
      </c>
      <c r="AK38" s="218">
        <v>0</v>
      </c>
      <c r="AL38" s="218">
        <v>-596841</v>
      </c>
      <c r="AM38" s="218">
        <v>-134969</v>
      </c>
      <c r="AN38" s="218">
        <v>-60975</v>
      </c>
      <c r="AO38" s="218">
        <v>-33141</v>
      </c>
      <c r="AP38" s="218">
        <v>-50568</v>
      </c>
      <c r="AQ38" s="218">
        <v>-100715</v>
      </c>
      <c r="AR38" s="19">
        <v>-99114</v>
      </c>
      <c r="AS38" s="218">
        <v>-90257</v>
      </c>
      <c r="AT38" s="218">
        <v>-92338</v>
      </c>
      <c r="AU38" s="218">
        <v>-133402</v>
      </c>
      <c r="AV38" s="218">
        <v>-100716</v>
      </c>
      <c r="AW38" s="20">
        <v>-105208</v>
      </c>
      <c r="AX38" s="20">
        <v>-115025</v>
      </c>
      <c r="AY38" s="218">
        <v>-113339</v>
      </c>
      <c r="AZ38" s="21">
        <v>-125960</v>
      </c>
      <c r="BA38" s="19">
        <v>-506098</v>
      </c>
      <c r="BB38" s="218">
        <v>0</v>
      </c>
      <c r="BC38" s="218">
        <v>0</v>
      </c>
      <c r="BD38" s="218">
        <v>0</v>
      </c>
      <c r="BE38" s="218">
        <v>0</v>
      </c>
      <c r="BF38" s="218">
        <v>0</v>
      </c>
      <c r="BG38" s="19">
        <v>0</v>
      </c>
      <c r="BH38" s="218">
        <v>0</v>
      </c>
      <c r="BI38" s="218">
        <v>0</v>
      </c>
      <c r="BJ38" s="218">
        <v>0</v>
      </c>
      <c r="BK38" s="218">
        <v>0</v>
      </c>
      <c r="BL38" s="20">
        <v>-29</v>
      </c>
      <c r="BM38" s="218">
        <v>0</v>
      </c>
      <c r="BN38" s="21">
        <v>0</v>
      </c>
      <c r="BO38" s="96"/>
    </row>
    <row r="39" spans="1:67">
      <c r="A39" s="6"/>
      <c r="B39" s="124" t="s">
        <v>230</v>
      </c>
      <c r="C39" s="151">
        <v>0</v>
      </c>
      <c r="D39" s="151">
        <v>0</v>
      </c>
      <c r="E39" s="151">
        <v>0</v>
      </c>
      <c r="F39" s="151">
        <v>0</v>
      </c>
      <c r="G39" s="151">
        <v>0</v>
      </c>
      <c r="H39" s="151">
        <v>-15656</v>
      </c>
      <c r="I39" s="151">
        <v>-11198</v>
      </c>
      <c r="J39" s="151">
        <v>-9506</v>
      </c>
      <c r="K39" s="151">
        <v>-6713</v>
      </c>
      <c r="L39" s="59">
        <v>-5779</v>
      </c>
      <c r="M39" s="151">
        <v>-7642</v>
      </c>
      <c r="N39" s="218">
        <v>-7300</v>
      </c>
      <c r="O39" s="19">
        <v>-7275</v>
      </c>
      <c r="P39" s="218">
        <v>-7300</v>
      </c>
      <c r="Q39" s="20">
        <v>-7300</v>
      </c>
      <c r="R39" s="20">
        <v>-4708</v>
      </c>
      <c r="S39" s="218">
        <v>0</v>
      </c>
      <c r="T39" s="21">
        <v>0</v>
      </c>
      <c r="U39" s="218">
        <v>0</v>
      </c>
      <c r="V39" s="218">
        <v>0</v>
      </c>
      <c r="W39" s="218">
        <v>0</v>
      </c>
      <c r="X39" s="218">
        <v>0</v>
      </c>
      <c r="Y39" s="218">
        <v>0</v>
      </c>
      <c r="Z39" s="218">
        <v>-4729</v>
      </c>
      <c r="AA39" s="218">
        <v>-3920</v>
      </c>
      <c r="AB39" s="19">
        <v>-3770</v>
      </c>
      <c r="AC39" s="218">
        <v>-3998</v>
      </c>
      <c r="AD39" s="218">
        <v>-3655</v>
      </c>
      <c r="AE39" s="218">
        <v>-3644</v>
      </c>
      <c r="AF39" s="218">
        <v>-3656</v>
      </c>
      <c r="AG39" s="20">
        <v>-2732</v>
      </c>
      <c r="AH39" s="20">
        <v>-2708</v>
      </c>
      <c r="AI39" s="218">
        <v>0</v>
      </c>
      <c r="AJ39" s="21">
        <v>0</v>
      </c>
      <c r="AK39" s="218">
        <v>0</v>
      </c>
      <c r="AL39" s="218">
        <v>0</v>
      </c>
      <c r="AM39" s="218">
        <v>0</v>
      </c>
      <c r="AN39" s="218">
        <v>-7865</v>
      </c>
      <c r="AO39" s="218">
        <v>-6419</v>
      </c>
      <c r="AP39" s="218">
        <v>-4729</v>
      </c>
      <c r="AQ39" s="218">
        <v>-3920</v>
      </c>
      <c r="AR39" s="19">
        <v>-3770</v>
      </c>
      <c r="AS39" s="218">
        <v>-5642</v>
      </c>
      <c r="AT39" s="218">
        <v>-5300</v>
      </c>
      <c r="AU39" s="218">
        <v>-5276</v>
      </c>
      <c r="AV39" s="218">
        <v>-5300</v>
      </c>
      <c r="AW39" s="20">
        <v>-3452</v>
      </c>
      <c r="AX39" s="20">
        <v>-2708</v>
      </c>
      <c r="AY39" s="218">
        <v>0</v>
      </c>
      <c r="AZ39" s="21">
        <v>0</v>
      </c>
      <c r="BA39" s="19">
        <v>0</v>
      </c>
      <c r="BB39" s="218">
        <v>0</v>
      </c>
      <c r="BC39" s="218">
        <v>0</v>
      </c>
      <c r="BD39" s="218">
        <v>0</v>
      </c>
      <c r="BE39" s="218">
        <v>0</v>
      </c>
      <c r="BF39" s="218">
        <v>0</v>
      </c>
      <c r="BG39" s="19">
        <v>0</v>
      </c>
      <c r="BH39" s="218">
        <v>-1988</v>
      </c>
      <c r="BI39" s="218">
        <v>-1668</v>
      </c>
      <c r="BJ39" s="218">
        <v>-1656</v>
      </c>
      <c r="BK39" s="218">
        <v>-1656</v>
      </c>
      <c r="BL39" s="20">
        <v>-744</v>
      </c>
      <c r="BM39" s="218">
        <v>0</v>
      </c>
      <c r="BN39" s="21">
        <v>0</v>
      </c>
      <c r="BO39" s="96"/>
    </row>
    <row r="40" spans="1:67">
      <c r="A40" s="6"/>
      <c r="B40" s="124" t="s">
        <v>162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59">
        <v>0</v>
      </c>
      <c r="M40" s="151">
        <v>-1267</v>
      </c>
      <c r="N40" s="218">
        <v>0</v>
      </c>
      <c r="O40" s="19">
        <v>0</v>
      </c>
      <c r="P40" s="218">
        <v>0</v>
      </c>
      <c r="Q40" s="20">
        <v>0</v>
      </c>
      <c r="R40" s="20">
        <v>0</v>
      </c>
      <c r="S40" s="218">
        <v>0</v>
      </c>
      <c r="T40" s="21">
        <v>0</v>
      </c>
      <c r="U40" s="218">
        <v>0</v>
      </c>
      <c r="V40" s="218">
        <v>0</v>
      </c>
      <c r="W40" s="218">
        <v>0</v>
      </c>
      <c r="X40" s="218">
        <v>0</v>
      </c>
      <c r="Y40" s="218">
        <v>0</v>
      </c>
      <c r="Z40" s="218">
        <v>0</v>
      </c>
      <c r="AA40" s="218">
        <v>0</v>
      </c>
      <c r="AB40" s="19">
        <v>0</v>
      </c>
      <c r="AC40" s="218">
        <v>0</v>
      </c>
      <c r="AD40" s="218">
        <v>0</v>
      </c>
      <c r="AE40" s="218">
        <v>0</v>
      </c>
      <c r="AF40" s="218">
        <v>0</v>
      </c>
      <c r="AG40" s="20">
        <v>0</v>
      </c>
      <c r="AH40" s="20">
        <v>0</v>
      </c>
      <c r="AI40" s="218">
        <v>0</v>
      </c>
      <c r="AJ40" s="21">
        <v>0</v>
      </c>
      <c r="AK40" s="218">
        <v>0</v>
      </c>
      <c r="AL40" s="218">
        <v>0</v>
      </c>
      <c r="AM40" s="218">
        <v>0</v>
      </c>
      <c r="AN40" s="218">
        <v>0</v>
      </c>
      <c r="AO40" s="218">
        <v>0</v>
      </c>
      <c r="AP40" s="218">
        <v>0</v>
      </c>
      <c r="AQ40" s="218">
        <v>0</v>
      </c>
      <c r="AR40" s="19">
        <v>0</v>
      </c>
      <c r="AS40" s="218">
        <v>-814</v>
      </c>
      <c r="AT40" s="218">
        <v>0</v>
      </c>
      <c r="AU40" s="218">
        <v>0</v>
      </c>
      <c r="AV40" s="218">
        <v>0</v>
      </c>
      <c r="AW40" s="20">
        <v>0</v>
      </c>
      <c r="AX40" s="20">
        <v>0</v>
      </c>
      <c r="AY40" s="218">
        <v>0</v>
      </c>
      <c r="AZ40" s="21">
        <v>0</v>
      </c>
      <c r="BA40" s="19">
        <v>0</v>
      </c>
      <c r="BB40" s="218">
        <v>0</v>
      </c>
      <c r="BC40" s="218">
        <v>0</v>
      </c>
      <c r="BD40" s="218">
        <v>0</v>
      </c>
      <c r="BE40" s="218">
        <v>0</v>
      </c>
      <c r="BF40" s="218">
        <v>0</v>
      </c>
      <c r="BG40" s="19">
        <v>0</v>
      </c>
      <c r="BH40" s="218">
        <v>0</v>
      </c>
      <c r="BI40" s="218">
        <v>0</v>
      </c>
      <c r="BJ40" s="218">
        <v>0</v>
      </c>
      <c r="BK40" s="218">
        <v>0</v>
      </c>
      <c r="BL40" s="20">
        <v>0</v>
      </c>
      <c r="BM40" s="218">
        <v>0</v>
      </c>
      <c r="BN40" s="21">
        <v>0</v>
      </c>
      <c r="BO40" s="96"/>
    </row>
    <row r="41" spans="1:67">
      <c r="A41" s="6"/>
      <c r="B41" s="124" t="s">
        <v>88</v>
      </c>
      <c r="C41" s="151">
        <v>0</v>
      </c>
      <c r="D41" s="151">
        <v>0</v>
      </c>
      <c r="E41" s="151">
        <v>0</v>
      </c>
      <c r="F41" s="151">
        <v>0</v>
      </c>
      <c r="G41" s="151">
        <v>0</v>
      </c>
      <c r="H41" s="151">
        <v>13</v>
      </c>
      <c r="I41" s="151">
        <v>-13</v>
      </c>
      <c r="J41" s="151">
        <v>0</v>
      </c>
      <c r="K41" s="151">
        <v>0</v>
      </c>
      <c r="L41" s="59">
        <v>0</v>
      </c>
      <c r="M41" s="151">
        <v>0</v>
      </c>
      <c r="N41" s="218">
        <v>0</v>
      </c>
      <c r="O41" s="19">
        <v>0</v>
      </c>
      <c r="P41" s="218">
        <v>0</v>
      </c>
      <c r="Q41" s="20">
        <v>0</v>
      </c>
      <c r="R41" s="20">
        <v>0</v>
      </c>
      <c r="S41" s="218">
        <v>0</v>
      </c>
      <c r="T41" s="21">
        <v>0</v>
      </c>
      <c r="U41" s="218">
        <v>0</v>
      </c>
      <c r="V41" s="218">
        <v>0</v>
      </c>
      <c r="W41" s="218">
        <v>0</v>
      </c>
      <c r="X41" s="218">
        <v>19332</v>
      </c>
      <c r="Y41" s="218">
        <v>-13</v>
      </c>
      <c r="Z41" s="218">
        <v>0</v>
      </c>
      <c r="AA41" s="218">
        <v>0</v>
      </c>
      <c r="AB41" s="19">
        <v>0</v>
      </c>
      <c r="AC41" s="218">
        <v>59303</v>
      </c>
      <c r="AD41" s="218">
        <v>0</v>
      </c>
      <c r="AE41" s="218">
        <v>0</v>
      </c>
      <c r="AF41" s="218">
        <v>0</v>
      </c>
      <c r="AG41" s="20">
        <v>0</v>
      </c>
      <c r="AH41" s="20">
        <v>0</v>
      </c>
      <c r="AI41" s="218">
        <v>0</v>
      </c>
      <c r="AJ41" s="21">
        <v>0</v>
      </c>
      <c r="AK41" s="218">
        <v>0</v>
      </c>
      <c r="AL41" s="218">
        <v>0</v>
      </c>
      <c r="AM41" s="218">
        <v>0</v>
      </c>
      <c r="AN41" s="218">
        <v>1760</v>
      </c>
      <c r="AO41" s="218">
        <v>-13</v>
      </c>
      <c r="AP41" s="218">
        <v>0</v>
      </c>
      <c r="AQ41" s="218">
        <v>0</v>
      </c>
      <c r="AR41" s="19">
        <v>0</v>
      </c>
      <c r="AS41" s="218">
        <v>19700</v>
      </c>
      <c r="AT41" s="218">
        <v>0</v>
      </c>
      <c r="AU41" s="218">
        <v>0</v>
      </c>
      <c r="AV41" s="218">
        <v>0</v>
      </c>
      <c r="AW41" s="20">
        <v>0</v>
      </c>
      <c r="AX41" s="20">
        <v>2319</v>
      </c>
      <c r="AY41" s="218">
        <v>0</v>
      </c>
      <c r="AZ41" s="21">
        <v>0</v>
      </c>
      <c r="BA41" s="19">
        <v>0</v>
      </c>
      <c r="BB41" s="218">
        <v>0</v>
      </c>
      <c r="BC41" s="218">
        <v>0</v>
      </c>
      <c r="BD41" s="218">
        <v>-13</v>
      </c>
      <c r="BE41" s="218">
        <v>0</v>
      </c>
      <c r="BF41" s="218">
        <v>0</v>
      </c>
      <c r="BG41" s="19">
        <v>0</v>
      </c>
      <c r="BH41" s="218">
        <v>59700</v>
      </c>
      <c r="BI41" s="218">
        <v>0</v>
      </c>
      <c r="BJ41" s="218">
        <v>0</v>
      </c>
      <c r="BK41" s="218">
        <v>0</v>
      </c>
      <c r="BL41" s="20">
        <v>0</v>
      </c>
      <c r="BM41" s="218">
        <v>0</v>
      </c>
      <c r="BN41" s="21">
        <v>0</v>
      </c>
      <c r="BO41" s="96"/>
    </row>
    <row r="42" spans="1:67">
      <c r="A42" s="6"/>
      <c r="B42" s="124" t="s">
        <v>231</v>
      </c>
      <c r="C42" s="151">
        <v>0</v>
      </c>
      <c r="D42" s="151">
        <v>0</v>
      </c>
      <c r="E42" s="151">
        <v>0</v>
      </c>
      <c r="F42" s="151">
        <v>0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59">
        <v>0</v>
      </c>
      <c r="M42" s="151">
        <v>0</v>
      </c>
      <c r="N42" s="218">
        <v>0</v>
      </c>
      <c r="O42" s="19">
        <v>-4910.3</v>
      </c>
      <c r="P42" s="218">
        <v>-5304</v>
      </c>
      <c r="Q42" s="20">
        <v>-5304</v>
      </c>
      <c r="R42" s="20">
        <v>-5800</v>
      </c>
      <c r="S42" s="221">
        <v>-6701</v>
      </c>
      <c r="T42" s="154">
        <v>-6527</v>
      </c>
      <c r="U42" s="218">
        <v>0</v>
      </c>
      <c r="V42" s="218">
        <v>0</v>
      </c>
      <c r="W42" s="218">
        <v>0</v>
      </c>
      <c r="X42" s="218">
        <v>0</v>
      </c>
      <c r="Y42" s="218">
        <v>0</v>
      </c>
      <c r="Z42" s="218">
        <v>0</v>
      </c>
      <c r="AA42" s="218">
        <v>0</v>
      </c>
      <c r="AB42" s="19">
        <v>0</v>
      </c>
      <c r="AC42" s="218">
        <v>0</v>
      </c>
      <c r="AD42" s="218">
        <v>0</v>
      </c>
      <c r="AE42" s="218">
        <v>-2641</v>
      </c>
      <c r="AF42" s="218">
        <v>-2658.55</v>
      </c>
      <c r="AG42" s="20">
        <v>-2792</v>
      </c>
      <c r="AH42" s="20">
        <v>-2846</v>
      </c>
      <c r="AI42" s="218">
        <v>-3257</v>
      </c>
      <c r="AJ42" s="21">
        <v>-3116</v>
      </c>
      <c r="AK42" s="218">
        <v>0</v>
      </c>
      <c r="AL42" s="218">
        <v>0</v>
      </c>
      <c r="AM42" s="218">
        <v>0</v>
      </c>
      <c r="AN42" s="218">
        <v>0</v>
      </c>
      <c r="AO42" s="218">
        <v>0</v>
      </c>
      <c r="AP42" s="218">
        <v>0</v>
      </c>
      <c r="AQ42" s="218">
        <v>0</v>
      </c>
      <c r="AR42" s="19">
        <v>0</v>
      </c>
      <c r="AS42" s="218">
        <v>0</v>
      </c>
      <c r="AT42" s="218">
        <v>0</v>
      </c>
      <c r="AU42" s="218">
        <v>-3547</v>
      </c>
      <c r="AV42" s="218">
        <v>-3976.2186499999998</v>
      </c>
      <c r="AW42" s="20">
        <v>-4141</v>
      </c>
      <c r="AX42" s="20">
        <v>-4318</v>
      </c>
      <c r="AY42" s="218">
        <v>-5207</v>
      </c>
      <c r="AZ42" s="21">
        <v>-4811</v>
      </c>
      <c r="BA42" s="19">
        <v>0</v>
      </c>
      <c r="BB42" s="218">
        <v>0</v>
      </c>
      <c r="BC42" s="218">
        <v>0</v>
      </c>
      <c r="BD42" s="218">
        <v>0</v>
      </c>
      <c r="BE42" s="218">
        <v>0</v>
      </c>
      <c r="BF42" s="218">
        <v>0</v>
      </c>
      <c r="BG42" s="19">
        <v>0</v>
      </c>
      <c r="BH42" s="218">
        <v>0</v>
      </c>
      <c r="BI42" s="218">
        <v>0</v>
      </c>
      <c r="BJ42" s="218">
        <v>-1114</v>
      </c>
      <c r="BK42" s="218">
        <v>-1379</v>
      </c>
      <c r="BL42" s="20">
        <v>-1503</v>
      </c>
      <c r="BM42" s="218">
        <v>-1607</v>
      </c>
      <c r="BN42" s="21">
        <v>-1542</v>
      </c>
      <c r="BO42" s="96"/>
    </row>
    <row r="43" spans="1:67">
      <c r="A43" s="34"/>
      <c r="B43" s="129" t="s">
        <v>232</v>
      </c>
      <c r="C43" s="259">
        <v>0</v>
      </c>
      <c r="D43" s="259">
        <v>0</v>
      </c>
      <c r="E43" s="259">
        <v>0</v>
      </c>
      <c r="F43" s="259">
        <v>0</v>
      </c>
      <c r="G43" s="259">
        <v>0</v>
      </c>
      <c r="H43" s="259">
        <v>0</v>
      </c>
      <c r="I43" s="259">
        <v>0</v>
      </c>
      <c r="J43" s="259">
        <v>0</v>
      </c>
      <c r="K43" s="259">
        <v>0</v>
      </c>
      <c r="L43" s="260">
        <v>0</v>
      </c>
      <c r="M43" s="259">
        <v>0</v>
      </c>
      <c r="N43" s="221">
        <v>0</v>
      </c>
      <c r="O43" s="153">
        <v>-745</v>
      </c>
      <c r="P43" s="221">
        <v>-621</v>
      </c>
      <c r="Q43" s="36">
        <v>-621</v>
      </c>
      <c r="R43" s="36">
        <v>-247</v>
      </c>
      <c r="S43" s="221">
        <v>-341</v>
      </c>
      <c r="T43" s="154">
        <v>-1795</v>
      </c>
      <c r="U43" s="221">
        <v>0</v>
      </c>
      <c r="V43" s="221">
        <v>0</v>
      </c>
      <c r="W43" s="221">
        <v>0</v>
      </c>
      <c r="X43" s="221">
        <v>0</v>
      </c>
      <c r="Y43" s="221">
        <v>0</v>
      </c>
      <c r="Z43" s="221">
        <v>0</v>
      </c>
      <c r="AA43" s="221">
        <v>0</v>
      </c>
      <c r="AB43" s="153">
        <v>0</v>
      </c>
      <c r="AC43" s="221">
        <v>0</v>
      </c>
      <c r="AD43" s="221">
        <v>0</v>
      </c>
      <c r="AE43" s="221">
        <v>-369</v>
      </c>
      <c r="AF43" s="221">
        <v>-328.44897000000003</v>
      </c>
      <c r="AG43" s="36">
        <v>-194</v>
      </c>
      <c r="AH43" s="36">
        <v>-144</v>
      </c>
      <c r="AI43" s="221">
        <v>-77</v>
      </c>
      <c r="AJ43" s="154">
        <v>-952</v>
      </c>
      <c r="AK43" s="221">
        <v>0</v>
      </c>
      <c r="AL43" s="221">
        <v>0</v>
      </c>
      <c r="AM43" s="221">
        <v>0</v>
      </c>
      <c r="AN43" s="221">
        <v>0</v>
      </c>
      <c r="AO43" s="221">
        <v>0</v>
      </c>
      <c r="AP43" s="221">
        <v>0</v>
      </c>
      <c r="AQ43" s="221">
        <v>0</v>
      </c>
      <c r="AR43" s="153">
        <v>0</v>
      </c>
      <c r="AS43" s="221">
        <v>0</v>
      </c>
      <c r="AT43" s="221">
        <v>0</v>
      </c>
      <c r="AU43" s="221">
        <v>-545</v>
      </c>
      <c r="AV43" s="221">
        <v>-476.78134999999997</v>
      </c>
      <c r="AW43" s="36">
        <v>-294</v>
      </c>
      <c r="AX43" s="36">
        <v>-199</v>
      </c>
      <c r="AY43" s="221">
        <v>-154</v>
      </c>
      <c r="AZ43" s="154">
        <v>-1379</v>
      </c>
      <c r="BA43" s="153">
        <v>0</v>
      </c>
      <c r="BB43" s="221">
        <v>0</v>
      </c>
      <c r="BC43" s="221">
        <v>0</v>
      </c>
      <c r="BD43" s="221">
        <v>0</v>
      </c>
      <c r="BE43" s="221">
        <v>0</v>
      </c>
      <c r="BF43" s="221">
        <v>0</v>
      </c>
      <c r="BG43" s="153">
        <v>0</v>
      </c>
      <c r="BH43" s="221">
        <v>0</v>
      </c>
      <c r="BI43" s="221">
        <v>0</v>
      </c>
      <c r="BJ43" s="221">
        <v>-182</v>
      </c>
      <c r="BK43" s="218">
        <v>-166.99627000000001</v>
      </c>
      <c r="BL43" s="20">
        <v>-105</v>
      </c>
      <c r="BM43" s="218">
        <v>-45</v>
      </c>
      <c r="BN43" s="21">
        <v>-423</v>
      </c>
      <c r="BO43" s="96"/>
    </row>
    <row r="44" spans="1:67">
      <c r="A44" s="34"/>
      <c r="B44" s="129" t="s">
        <v>89</v>
      </c>
      <c r="C44" s="259">
        <v>0</v>
      </c>
      <c r="D44" s="259">
        <v>0</v>
      </c>
      <c r="E44" s="259">
        <v>0</v>
      </c>
      <c r="F44" s="259">
        <v>0</v>
      </c>
      <c r="G44" s="259">
        <v>0</v>
      </c>
      <c r="H44" s="259">
        <v>0</v>
      </c>
      <c r="I44" s="259">
        <v>0</v>
      </c>
      <c r="J44" s="259">
        <v>-376</v>
      </c>
      <c r="K44" s="259">
        <v>-219</v>
      </c>
      <c r="L44" s="260">
        <v>-60</v>
      </c>
      <c r="M44" s="259">
        <v>-63</v>
      </c>
      <c r="N44" s="221">
        <v>-31</v>
      </c>
      <c r="O44" s="153">
        <v>0</v>
      </c>
      <c r="P44" s="221">
        <v>0</v>
      </c>
      <c r="Q44" s="36">
        <v>0</v>
      </c>
      <c r="R44" s="36">
        <v>0</v>
      </c>
      <c r="S44" s="221">
        <v>0</v>
      </c>
      <c r="T44" s="154">
        <v>0</v>
      </c>
      <c r="U44" s="221">
        <v>0</v>
      </c>
      <c r="V44" s="221">
        <v>0</v>
      </c>
      <c r="W44" s="221">
        <v>0</v>
      </c>
      <c r="X44" s="221">
        <v>0</v>
      </c>
      <c r="Y44" s="221">
        <v>0</v>
      </c>
      <c r="Z44" s="221">
        <v>-243</v>
      </c>
      <c r="AA44" s="221">
        <v>-167</v>
      </c>
      <c r="AB44" s="153">
        <v>-27</v>
      </c>
      <c r="AC44" s="221">
        <v>-30</v>
      </c>
      <c r="AD44" s="221">
        <v>-31</v>
      </c>
      <c r="AE44" s="221">
        <v>0</v>
      </c>
      <c r="AF44" s="221">
        <v>0</v>
      </c>
      <c r="AG44" s="36">
        <v>0</v>
      </c>
      <c r="AH44" s="36">
        <v>0</v>
      </c>
      <c r="AI44" s="221">
        <v>0</v>
      </c>
      <c r="AJ44" s="154">
        <v>0</v>
      </c>
      <c r="AK44" s="221">
        <v>0</v>
      </c>
      <c r="AL44" s="221">
        <v>0</v>
      </c>
      <c r="AM44" s="221">
        <v>0</v>
      </c>
      <c r="AN44" s="221">
        <v>0</v>
      </c>
      <c r="AO44" s="221">
        <v>0</v>
      </c>
      <c r="AP44" s="221">
        <v>-318</v>
      </c>
      <c r="AQ44" s="221">
        <v>-205</v>
      </c>
      <c r="AR44" s="153">
        <v>-50</v>
      </c>
      <c r="AS44" s="221">
        <v>-46</v>
      </c>
      <c r="AT44" s="221">
        <v>-31</v>
      </c>
      <c r="AU44" s="221">
        <v>0</v>
      </c>
      <c r="AV44" s="221">
        <v>0</v>
      </c>
      <c r="AW44" s="36">
        <v>0</v>
      </c>
      <c r="AX44" s="36">
        <v>0</v>
      </c>
      <c r="AY44" s="218">
        <v>0</v>
      </c>
      <c r="AZ44" s="154">
        <v>0</v>
      </c>
      <c r="BA44" s="153">
        <v>0</v>
      </c>
      <c r="BB44" s="221">
        <v>0</v>
      </c>
      <c r="BC44" s="221">
        <v>0</v>
      </c>
      <c r="BD44" s="221">
        <v>0</v>
      </c>
      <c r="BE44" s="221">
        <v>-182</v>
      </c>
      <c r="BF44" s="221">
        <v>-44</v>
      </c>
      <c r="BG44" s="153">
        <v>-13</v>
      </c>
      <c r="BH44" s="221">
        <v>-13</v>
      </c>
      <c r="BI44" s="221">
        <v>-16</v>
      </c>
      <c r="BJ44" s="221">
        <v>0</v>
      </c>
      <c r="BK44" s="218">
        <v>0</v>
      </c>
      <c r="BL44" s="20">
        <v>0</v>
      </c>
      <c r="BM44" s="218">
        <v>0</v>
      </c>
      <c r="BN44" s="21">
        <v>0</v>
      </c>
      <c r="BO44" s="96"/>
    </row>
    <row r="45" spans="1:67">
      <c r="A45" s="34"/>
      <c r="B45" s="129" t="s">
        <v>172</v>
      </c>
      <c r="C45" s="259">
        <v>0</v>
      </c>
      <c r="D45" s="259">
        <v>0</v>
      </c>
      <c r="E45" s="259">
        <v>0</v>
      </c>
      <c r="F45" s="259">
        <v>0</v>
      </c>
      <c r="G45" s="259">
        <v>0</v>
      </c>
      <c r="H45" s="259">
        <v>0</v>
      </c>
      <c r="I45" s="259">
        <v>0</v>
      </c>
      <c r="J45" s="259">
        <v>0</v>
      </c>
      <c r="K45" s="259">
        <v>0</v>
      </c>
      <c r="L45" s="260">
        <v>0</v>
      </c>
      <c r="M45" s="259">
        <v>0</v>
      </c>
      <c r="N45" s="221">
        <v>0</v>
      </c>
      <c r="O45" s="153">
        <v>0</v>
      </c>
      <c r="P45" s="221">
        <v>0</v>
      </c>
      <c r="Q45" s="36">
        <v>0</v>
      </c>
      <c r="R45" s="36">
        <v>0</v>
      </c>
      <c r="S45" s="221">
        <v>0</v>
      </c>
      <c r="T45" s="154">
        <v>0</v>
      </c>
      <c r="U45" s="221">
        <v>0</v>
      </c>
      <c r="V45" s="221">
        <v>0</v>
      </c>
      <c r="W45" s="221">
        <v>0</v>
      </c>
      <c r="X45" s="221">
        <v>0</v>
      </c>
      <c r="Y45" s="221">
        <v>0</v>
      </c>
      <c r="Z45" s="221">
        <v>0</v>
      </c>
      <c r="AA45" s="221">
        <v>0</v>
      </c>
      <c r="AB45" s="153">
        <v>0</v>
      </c>
      <c r="AC45" s="221">
        <v>0</v>
      </c>
      <c r="AD45" s="221">
        <v>0</v>
      </c>
      <c r="AE45" s="221">
        <v>0</v>
      </c>
      <c r="AF45" s="221">
        <v>0</v>
      </c>
      <c r="AG45" s="36">
        <v>0</v>
      </c>
      <c r="AH45" s="36">
        <v>0</v>
      </c>
      <c r="AI45" s="221">
        <v>0</v>
      </c>
      <c r="AJ45" s="154">
        <v>0</v>
      </c>
      <c r="AK45" s="221">
        <v>0</v>
      </c>
      <c r="AL45" s="221">
        <v>0</v>
      </c>
      <c r="AM45" s="221">
        <v>0</v>
      </c>
      <c r="AN45" s="221">
        <v>0</v>
      </c>
      <c r="AO45" s="221">
        <v>0</v>
      </c>
      <c r="AP45" s="221">
        <v>0</v>
      </c>
      <c r="AQ45" s="221">
        <v>0</v>
      </c>
      <c r="AR45" s="153">
        <v>0</v>
      </c>
      <c r="AS45" s="221">
        <v>0</v>
      </c>
      <c r="AT45" s="221">
        <v>4372</v>
      </c>
      <c r="AU45" s="221">
        <v>0</v>
      </c>
      <c r="AV45" s="221">
        <v>0</v>
      </c>
      <c r="AW45" s="36">
        <v>0</v>
      </c>
      <c r="AX45" s="36">
        <v>0</v>
      </c>
      <c r="AY45" s="218">
        <v>0</v>
      </c>
      <c r="AZ45" s="154">
        <v>0</v>
      </c>
      <c r="BA45" s="153">
        <v>0</v>
      </c>
      <c r="BB45" s="221">
        <v>0</v>
      </c>
      <c r="BC45" s="221">
        <v>0</v>
      </c>
      <c r="BD45" s="221">
        <v>0</v>
      </c>
      <c r="BE45" s="221">
        <v>0</v>
      </c>
      <c r="BF45" s="221">
        <v>0</v>
      </c>
      <c r="BG45" s="153">
        <v>0</v>
      </c>
      <c r="BH45" s="221">
        <v>0</v>
      </c>
      <c r="BI45" s="221">
        <v>0</v>
      </c>
      <c r="BJ45" s="221">
        <v>0</v>
      </c>
      <c r="BK45" s="218">
        <v>0</v>
      </c>
      <c r="BL45" s="20">
        <v>0</v>
      </c>
      <c r="BM45" s="218">
        <v>0</v>
      </c>
      <c r="BN45" s="21">
        <v>0</v>
      </c>
      <c r="BO45" s="96"/>
    </row>
    <row r="46" spans="1:67">
      <c r="A46" s="34"/>
      <c r="B46" s="129" t="s">
        <v>188</v>
      </c>
      <c r="C46" s="259">
        <v>0</v>
      </c>
      <c r="D46" s="259">
        <v>0</v>
      </c>
      <c r="E46" s="259">
        <v>0</v>
      </c>
      <c r="F46" s="259">
        <v>0</v>
      </c>
      <c r="G46" s="259">
        <v>0</v>
      </c>
      <c r="H46" s="259">
        <v>0</v>
      </c>
      <c r="I46" s="259">
        <v>0</v>
      </c>
      <c r="J46" s="259">
        <v>0</v>
      </c>
      <c r="K46" s="259">
        <v>0</v>
      </c>
      <c r="L46" s="260">
        <v>0</v>
      </c>
      <c r="M46" s="259">
        <v>0</v>
      </c>
      <c r="N46" s="221">
        <v>0</v>
      </c>
      <c r="O46" s="153">
        <v>3704.2</v>
      </c>
      <c r="P46" s="221">
        <v>13499</v>
      </c>
      <c r="Q46" s="36">
        <v>13499</v>
      </c>
      <c r="R46" s="36">
        <v>0</v>
      </c>
      <c r="S46" s="221">
        <v>0</v>
      </c>
      <c r="T46" s="154">
        <v>0</v>
      </c>
      <c r="U46" s="221">
        <v>0</v>
      </c>
      <c r="V46" s="221">
        <v>0</v>
      </c>
      <c r="W46" s="221">
        <v>0</v>
      </c>
      <c r="X46" s="221">
        <v>0</v>
      </c>
      <c r="Y46" s="221">
        <v>0</v>
      </c>
      <c r="Z46" s="221">
        <v>0</v>
      </c>
      <c r="AA46" s="221">
        <v>0</v>
      </c>
      <c r="AB46" s="153">
        <v>0</v>
      </c>
      <c r="AC46" s="221">
        <v>0</v>
      </c>
      <c r="AD46" s="221">
        <v>0</v>
      </c>
      <c r="AE46" s="221">
        <v>0</v>
      </c>
      <c r="AF46" s="221">
        <v>6391</v>
      </c>
      <c r="AG46" s="36">
        <v>1956</v>
      </c>
      <c r="AH46" s="36">
        <v>4905</v>
      </c>
      <c r="AI46" s="221">
        <v>0</v>
      </c>
      <c r="AJ46" s="154">
        <v>0</v>
      </c>
      <c r="AK46" s="221">
        <v>0</v>
      </c>
      <c r="AL46" s="221">
        <v>0</v>
      </c>
      <c r="AM46" s="221">
        <v>0</v>
      </c>
      <c r="AN46" s="221">
        <v>0</v>
      </c>
      <c r="AO46" s="221">
        <v>0</v>
      </c>
      <c r="AP46" s="221">
        <v>0</v>
      </c>
      <c r="AQ46" s="221">
        <v>0</v>
      </c>
      <c r="AR46" s="153">
        <v>0</v>
      </c>
      <c r="AS46" s="221">
        <v>0</v>
      </c>
      <c r="AT46" s="221">
        <v>0</v>
      </c>
      <c r="AU46" s="221">
        <v>0</v>
      </c>
      <c r="AV46" s="221">
        <v>8259</v>
      </c>
      <c r="AW46" s="36">
        <v>4426</v>
      </c>
      <c r="AX46" s="36">
        <v>9841</v>
      </c>
      <c r="AY46" s="218">
        <v>0</v>
      </c>
      <c r="AZ46" s="154">
        <v>0</v>
      </c>
      <c r="BA46" s="153">
        <v>0</v>
      </c>
      <c r="BB46" s="221">
        <v>0</v>
      </c>
      <c r="BC46" s="221">
        <v>0</v>
      </c>
      <c r="BD46" s="221">
        <v>0</v>
      </c>
      <c r="BE46" s="221">
        <v>0</v>
      </c>
      <c r="BF46" s="221">
        <v>0</v>
      </c>
      <c r="BG46" s="153">
        <v>0</v>
      </c>
      <c r="BH46" s="221">
        <v>0</v>
      </c>
      <c r="BI46" s="221">
        <v>0</v>
      </c>
      <c r="BJ46" s="221">
        <v>0</v>
      </c>
      <c r="BK46" s="218">
        <v>787</v>
      </c>
      <c r="BL46" s="20">
        <v>0</v>
      </c>
      <c r="BM46" s="218">
        <v>0</v>
      </c>
      <c r="BN46" s="21">
        <v>0</v>
      </c>
      <c r="BO46" s="96"/>
    </row>
    <row r="47" spans="1:67">
      <c r="A47" s="6"/>
      <c r="B47" s="124" t="s">
        <v>90</v>
      </c>
      <c r="C47" s="151">
        <v>0</v>
      </c>
      <c r="D47" s="151">
        <v>0</v>
      </c>
      <c r="E47" s="151">
        <v>0</v>
      </c>
      <c r="F47" s="151">
        <v>0</v>
      </c>
      <c r="G47" s="151">
        <v>170000</v>
      </c>
      <c r="H47" s="151">
        <v>75683</v>
      </c>
      <c r="I47" s="151">
        <v>0</v>
      </c>
      <c r="J47" s="151">
        <v>0</v>
      </c>
      <c r="K47" s="151">
        <v>125000</v>
      </c>
      <c r="L47" s="59">
        <v>0</v>
      </c>
      <c r="M47" s="151">
        <v>119929</v>
      </c>
      <c r="N47" s="218">
        <v>0</v>
      </c>
      <c r="O47" s="19">
        <v>0</v>
      </c>
      <c r="P47" s="218">
        <v>0</v>
      </c>
      <c r="Q47" s="20">
        <v>0</v>
      </c>
      <c r="R47" s="20">
        <v>0</v>
      </c>
      <c r="S47" s="218">
        <v>0</v>
      </c>
      <c r="T47" s="21">
        <v>0</v>
      </c>
      <c r="U47" s="218">
        <v>0</v>
      </c>
      <c r="V47" s="218">
        <v>0</v>
      </c>
      <c r="W47" s="218">
        <v>0</v>
      </c>
      <c r="X47" s="218">
        <v>75683</v>
      </c>
      <c r="Y47" s="218">
        <v>0</v>
      </c>
      <c r="Z47" s="218">
        <v>0</v>
      </c>
      <c r="AA47" s="218">
        <v>0</v>
      </c>
      <c r="AB47" s="19">
        <v>0</v>
      </c>
      <c r="AC47" s="218">
        <v>119929</v>
      </c>
      <c r="AD47" s="218">
        <v>0</v>
      </c>
      <c r="AE47" s="218">
        <v>0</v>
      </c>
      <c r="AF47" s="218">
        <v>0</v>
      </c>
      <c r="AG47" s="20">
        <v>0</v>
      </c>
      <c r="AH47" s="20">
        <v>0</v>
      </c>
      <c r="AI47" s="218">
        <v>0</v>
      </c>
      <c r="AJ47" s="21">
        <v>0</v>
      </c>
      <c r="AK47" s="218">
        <v>0</v>
      </c>
      <c r="AL47" s="218">
        <v>0</v>
      </c>
      <c r="AM47" s="218">
        <v>0</v>
      </c>
      <c r="AN47" s="218">
        <v>75683</v>
      </c>
      <c r="AO47" s="218">
        <v>0</v>
      </c>
      <c r="AP47" s="218">
        <v>0</v>
      </c>
      <c r="AQ47" s="218">
        <v>0</v>
      </c>
      <c r="AR47" s="19">
        <v>0</v>
      </c>
      <c r="AS47" s="218">
        <v>119929</v>
      </c>
      <c r="AT47" s="218">
        <v>0</v>
      </c>
      <c r="AU47" s="218">
        <v>0</v>
      </c>
      <c r="AV47" s="218">
        <v>0</v>
      </c>
      <c r="AW47" s="20">
        <v>0</v>
      </c>
      <c r="AX47" s="20">
        <v>0</v>
      </c>
      <c r="AY47" s="218">
        <v>0</v>
      </c>
      <c r="AZ47" s="21">
        <v>0</v>
      </c>
      <c r="BA47" s="19">
        <v>0</v>
      </c>
      <c r="BB47" s="218">
        <v>0</v>
      </c>
      <c r="BC47" s="218">
        <v>75683</v>
      </c>
      <c r="BD47" s="218">
        <v>0</v>
      </c>
      <c r="BE47" s="218">
        <v>0</v>
      </c>
      <c r="BF47" s="218">
        <v>0</v>
      </c>
      <c r="BG47" s="19">
        <v>0</v>
      </c>
      <c r="BH47" s="218">
        <v>119929</v>
      </c>
      <c r="BI47" s="218">
        <v>0</v>
      </c>
      <c r="BJ47" s="218">
        <v>0</v>
      </c>
      <c r="BK47" s="218">
        <v>0</v>
      </c>
      <c r="BL47" s="20">
        <v>0</v>
      </c>
      <c r="BM47" s="218">
        <v>0</v>
      </c>
      <c r="BN47" s="21">
        <v>0</v>
      </c>
      <c r="BO47" s="96"/>
    </row>
    <row r="48" spans="1:67">
      <c r="A48" s="6"/>
      <c r="B48" s="124" t="s">
        <v>125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-124516</v>
      </c>
      <c r="L48" s="59">
        <v>0</v>
      </c>
      <c r="M48" s="151">
        <v>-120484</v>
      </c>
      <c r="N48" s="218">
        <v>0</v>
      </c>
      <c r="O48" s="19">
        <v>0</v>
      </c>
      <c r="P48" s="218">
        <v>0</v>
      </c>
      <c r="Q48" s="20">
        <v>0</v>
      </c>
      <c r="R48" s="20">
        <v>-244929</v>
      </c>
      <c r="S48" s="218">
        <v>0</v>
      </c>
      <c r="T48" s="21">
        <v>0</v>
      </c>
      <c r="U48" s="218">
        <v>0</v>
      </c>
      <c r="V48" s="218">
        <v>0</v>
      </c>
      <c r="W48" s="218">
        <v>0</v>
      </c>
      <c r="X48" s="218">
        <v>0</v>
      </c>
      <c r="Y48" s="218">
        <v>0</v>
      </c>
      <c r="Z48" s="218">
        <v>0</v>
      </c>
      <c r="AA48" s="218">
        <v>0</v>
      </c>
      <c r="AB48" s="19">
        <v>0</v>
      </c>
      <c r="AC48" s="218">
        <v>-120484</v>
      </c>
      <c r="AD48" s="218">
        <v>0</v>
      </c>
      <c r="AE48" s="218">
        <v>0</v>
      </c>
      <c r="AF48" s="218">
        <v>0</v>
      </c>
      <c r="AG48" s="20">
        <v>0</v>
      </c>
      <c r="AH48" s="20">
        <v>-120000</v>
      </c>
      <c r="AI48" s="218">
        <v>0</v>
      </c>
      <c r="AJ48" s="21">
        <v>0</v>
      </c>
      <c r="AK48" s="218">
        <v>0</v>
      </c>
      <c r="AL48" s="218">
        <v>0</v>
      </c>
      <c r="AM48" s="218">
        <v>0</v>
      </c>
      <c r="AN48" s="218">
        <v>0</v>
      </c>
      <c r="AO48" s="218">
        <v>0</v>
      </c>
      <c r="AP48" s="218">
        <v>0</v>
      </c>
      <c r="AQ48" s="218">
        <v>0</v>
      </c>
      <c r="AR48" s="19">
        <v>0</v>
      </c>
      <c r="AS48" s="218">
        <v>-120484</v>
      </c>
      <c r="AT48" s="218">
        <v>0</v>
      </c>
      <c r="AU48" s="218">
        <v>0</v>
      </c>
      <c r="AV48" s="218">
        <v>0</v>
      </c>
      <c r="AW48" s="20">
        <v>0</v>
      </c>
      <c r="AX48" s="20">
        <v>-120000</v>
      </c>
      <c r="AY48" s="218">
        <v>0</v>
      </c>
      <c r="AZ48" s="21">
        <v>0</v>
      </c>
      <c r="BA48" s="19">
        <v>0</v>
      </c>
      <c r="BB48" s="218">
        <v>0</v>
      </c>
      <c r="BC48" s="218">
        <v>0</v>
      </c>
      <c r="BD48" s="218">
        <v>0</v>
      </c>
      <c r="BE48" s="218">
        <v>0</v>
      </c>
      <c r="BF48" s="218">
        <v>0</v>
      </c>
      <c r="BG48" s="19">
        <v>0</v>
      </c>
      <c r="BH48" s="218">
        <v>-120484</v>
      </c>
      <c r="BI48" s="218">
        <v>0</v>
      </c>
      <c r="BJ48" s="218">
        <v>0</v>
      </c>
      <c r="BK48" s="218">
        <v>0</v>
      </c>
      <c r="BL48" s="20">
        <v>0</v>
      </c>
      <c r="BM48" s="218">
        <v>0</v>
      </c>
      <c r="BN48" s="21">
        <v>0</v>
      </c>
      <c r="BO48" s="96"/>
    </row>
    <row r="49" spans="1:67">
      <c r="A49" s="6"/>
      <c r="B49" s="124" t="s">
        <v>256</v>
      </c>
      <c r="C49" s="151">
        <v>0</v>
      </c>
      <c r="D49" s="151">
        <v>0</v>
      </c>
      <c r="E49" s="151">
        <v>0</v>
      </c>
      <c r="F49" s="151">
        <v>0</v>
      </c>
      <c r="G49" s="151">
        <v>0</v>
      </c>
      <c r="H49" s="151">
        <v>0</v>
      </c>
      <c r="I49" s="151">
        <v>0</v>
      </c>
      <c r="J49" s="151">
        <v>0</v>
      </c>
      <c r="K49" s="151">
        <v>0</v>
      </c>
      <c r="L49" s="59">
        <v>0</v>
      </c>
      <c r="M49" s="151">
        <v>0</v>
      </c>
      <c r="N49" s="218">
        <v>0</v>
      </c>
      <c r="O49" s="19">
        <v>0</v>
      </c>
      <c r="P49" s="218">
        <v>-506</v>
      </c>
      <c r="Q49" s="20">
        <v>-506</v>
      </c>
      <c r="R49" s="20">
        <v>0</v>
      </c>
      <c r="S49" s="218">
        <v>0</v>
      </c>
      <c r="T49" s="21">
        <v>0</v>
      </c>
      <c r="U49" s="218">
        <v>0</v>
      </c>
      <c r="V49" s="218">
        <v>0</v>
      </c>
      <c r="W49" s="218">
        <v>0</v>
      </c>
      <c r="X49" s="218">
        <v>0</v>
      </c>
      <c r="Y49" s="218">
        <v>0</v>
      </c>
      <c r="Z49" s="218">
        <v>0</v>
      </c>
      <c r="AA49" s="218">
        <v>0</v>
      </c>
      <c r="AB49" s="19">
        <v>0</v>
      </c>
      <c r="AC49" s="218">
        <v>0</v>
      </c>
      <c r="AD49" s="218">
        <v>0</v>
      </c>
      <c r="AE49" s="218">
        <v>0</v>
      </c>
      <c r="AF49" s="218">
        <v>0</v>
      </c>
      <c r="AG49" s="20">
        <v>0</v>
      </c>
      <c r="AH49" s="20">
        <v>-3518</v>
      </c>
      <c r="AI49" s="218">
        <v>0</v>
      </c>
      <c r="AJ49" s="21">
        <v>0</v>
      </c>
      <c r="AK49" s="218">
        <v>0</v>
      </c>
      <c r="AL49" s="218">
        <v>0</v>
      </c>
      <c r="AM49" s="218">
        <v>0</v>
      </c>
      <c r="AN49" s="218">
        <v>0</v>
      </c>
      <c r="AO49" s="218">
        <v>0</v>
      </c>
      <c r="AP49" s="218">
        <v>0</v>
      </c>
      <c r="AQ49" s="218">
        <v>0</v>
      </c>
      <c r="AR49" s="19">
        <v>0</v>
      </c>
      <c r="AS49" s="218">
        <v>0</v>
      </c>
      <c r="AT49" s="218">
        <v>0</v>
      </c>
      <c r="AU49" s="218">
        <v>0</v>
      </c>
      <c r="AV49" s="218">
        <v>0</v>
      </c>
      <c r="AW49" s="20">
        <v>0</v>
      </c>
      <c r="AX49" s="20">
        <v>-4261</v>
      </c>
      <c r="AY49" s="218">
        <v>0</v>
      </c>
      <c r="AZ49" s="21">
        <v>0</v>
      </c>
      <c r="BA49" s="19">
        <v>0</v>
      </c>
      <c r="BB49" s="218">
        <v>0</v>
      </c>
      <c r="BC49" s="218">
        <v>0</v>
      </c>
      <c r="BD49" s="218">
        <v>0</v>
      </c>
      <c r="BE49" s="218">
        <v>0</v>
      </c>
      <c r="BF49" s="218">
        <v>0</v>
      </c>
      <c r="BG49" s="19">
        <v>0</v>
      </c>
      <c r="BH49" s="218">
        <v>0</v>
      </c>
      <c r="BI49" s="218">
        <v>0</v>
      </c>
      <c r="BJ49" s="218">
        <v>0</v>
      </c>
      <c r="BK49" s="218">
        <v>0</v>
      </c>
      <c r="BL49" s="20">
        <v>0</v>
      </c>
      <c r="BM49" s="218">
        <v>0</v>
      </c>
      <c r="BN49" s="21">
        <v>0</v>
      </c>
      <c r="BO49" s="96"/>
    </row>
    <row r="50" spans="1:67">
      <c r="A50" s="6"/>
      <c r="B50" s="124" t="s">
        <v>326</v>
      </c>
      <c r="C50" s="151"/>
      <c r="D50" s="151"/>
      <c r="E50" s="151"/>
      <c r="F50" s="151"/>
      <c r="G50" s="151"/>
      <c r="H50" s="151"/>
      <c r="I50" s="151"/>
      <c r="J50" s="151"/>
      <c r="K50" s="151"/>
      <c r="L50" s="59"/>
      <c r="M50" s="151"/>
      <c r="N50" s="218"/>
      <c r="O50" s="19">
        <v>0</v>
      </c>
      <c r="P50" s="218">
        <v>0</v>
      </c>
      <c r="Q50" s="20">
        <v>0</v>
      </c>
      <c r="R50" s="20">
        <v>0</v>
      </c>
      <c r="S50" s="218">
        <v>11</v>
      </c>
      <c r="T50" s="21">
        <v>0</v>
      </c>
      <c r="U50" s="218"/>
      <c r="V50" s="218"/>
      <c r="W50" s="218"/>
      <c r="X50" s="218"/>
      <c r="Y50" s="218"/>
      <c r="Z50" s="218"/>
      <c r="AA50" s="218"/>
      <c r="AB50" s="19"/>
      <c r="AC50" s="218"/>
      <c r="AD50" s="218"/>
      <c r="AE50" s="218">
        <v>0</v>
      </c>
      <c r="AF50" s="218">
        <v>0</v>
      </c>
      <c r="AG50" s="20">
        <v>0</v>
      </c>
      <c r="AH50" s="20">
        <v>0</v>
      </c>
      <c r="AI50" s="218">
        <v>0</v>
      </c>
      <c r="AJ50" s="21">
        <v>0</v>
      </c>
      <c r="AK50" s="218"/>
      <c r="AL50" s="218"/>
      <c r="AM50" s="218"/>
      <c r="AN50" s="218"/>
      <c r="AO50" s="218"/>
      <c r="AP50" s="218"/>
      <c r="AQ50" s="218"/>
      <c r="AR50" s="19"/>
      <c r="AS50" s="218"/>
      <c r="AT50" s="218"/>
      <c r="AU50" s="218">
        <v>0</v>
      </c>
      <c r="AV50" s="218">
        <v>0</v>
      </c>
      <c r="AW50" s="20">
        <v>0</v>
      </c>
      <c r="AX50" s="20">
        <v>0</v>
      </c>
      <c r="AY50" s="218">
        <v>0</v>
      </c>
      <c r="AZ50" s="21">
        <v>0</v>
      </c>
      <c r="BA50" s="19"/>
      <c r="BB50" s="218"/>
      <c r="BC50" s="218"/>
      <c r="BD50" s="218"/>
      <c r="BE50" s="218"/>
      <c r="BF50" s="218"/>
      <c r="BG50" s="19"/>
      <c r="BH50" s="218"/>
      <c r="BI50" s="218"/>
      <c r="BJ50" s="218">
        <v>0</v>
      </c>
      <c r="BK50" s="218">
        <v>0</v>
      </c>
      <c r="BL50" s="20">
        <v>0</v>
      </c>
      <c r="BM50" s="218">
        <v>0</v>
      </c>
      <c r="BN50" s="21">
        <v>0</v>
      </c>
      <c r="BO50" s="96"/>
    </row>
    <row r="51" spans="1:67">
      <c r="A51" s="6"/>
      <c r="B51" s="123" t="s">
        <v>245</v>
      </c>
      <c r="C51" s="148">
        <v>-13696</v>
      </c>
      <c r="D51" s="148">
        <v>186623</v>
      </c>
      <c r="E51" s="148">
        <v>254990</v>
      </c>
      <c r="F51" s="148">
        <v>-376567</v>
      </c>
      <c r="G51" s="148">
        <v>183485</v>
      </c>
      <c r="H51" s="148">
        <v>-32851</v>
      </c>
      <c r="I51" s="148">
        <v>53220</v>
      </c>
      <c r="J51" s="148">
        <v>78073</v>
      </c>
      <c r="K51" s="148">
        <v>-28704</v>
      </c>
      <c r="L51" s="55">
        <v>86428</v>
      </c>
      <c r="M51" s="148">
        <v>-127022</v>
      </c>
      <c r="N51" s="217">
        <v>-47357</v>
      </c>
      <c r="O51" s="13">
        <v>96859.900000000023</v>
      </c>
      <c r="P51" s="217">
        <v>135345.03481939691</v>
      </c>
      <c r="Q51" s="14">
        <v>135345.03481939691</v>
      </c>
      <c r="R51" s="14">
        <v>29232</v>
      </c>
      <c r="S51" s="217">
        <v>-131293</v>
      </c>
      <c r="T51" s="15">
        <v>-115088</v>
      </c>
      <c r="U51" s="217">
        <v>63529</v>
      </c>
      <c r="V51" s="217">
        <v>-414641</v>
      </c>
      <c r="W51" s="217">
        <v>81386</v>
      </c>
      <c r="X51" s="217">
        <v>-50783</v>
      </c>
      <c r="Y51" s="217">
        <v>49026</v>
      </c>
      <c r="Z51" s="217">
        <v>64404</v>
      </c>
      <c r="AA51" s="217">
        <v>57381</v>
      </c>
      <c r="AB51" s="13">
        <v>141236</v>
      </c>
      <c r="AC51" s="217">
        <v>93377</v>
      </c>
      <c r="AD51" s="217">
        <v>6220</v>
      </c>
      <c r="AE51" s="217">
        <v>289432</v>
      </c>
      <c r="AF51" s="217">
        <v>136822</v>
      </c>
      <c r="AG51" s="14">
        <v>-134777.1562</v>
      </c>
      <c r="AH51" s="14">
        <v>98096</v>
      </c>
      <c r="AI51" s="217">
        <v>-2717.6313900000096</v>
      </c>
      <c r="AJ51" s="15">
        <v>140313</v>
      </c>
      <c r="AK51" s="217">
        <v>208723</v>
      </c>
      <c r="AL51" s="217">
        <v>-426074</v>
      </c>
      <c r="AM51" s="217">
        <v>-32119</v>
      </c>
      <c r="AN51" s="217">
        <v>-42662</v>
      </c>
      <c r="AO51" s="217">
        <v>12379</v>
      </c>
      <c r="AP51" s="217">
        <v>47825</v>
      </c>
      <c r="AQ51" s="217">
        <v>-47958</v>
      </c>
      <c r="AR51" s="13">
        <v>63234</v>
      </c>
      <c r="AS51" s="217">
        <v>-75526</v>
      </c>
      <c r="AT51" s="217">
        <v>-62828</v>
      </c>
      <c r="AU51" s="217">
        <v>64386</v>
      </c>
      <c r="AV51" s="217">
        <v>135778</v>
      </c>
      <c r="AW51" s="14">
        <v>-84737.051427599974</v>
      </c>
      <c r="AX51" s="14">
        <v>77150</v>
      </c>
      <c r="AY51" s="217">
        <v>-227095.06975999998</v>
      </c>
      <c r="AZ51" s="15">
        <v>-52082</v>
      </c>
      <c r="BA51" s="13">
        <v>-445550</v>
      </c>
      <c r="BB51" s="217">
        <v>24155</v>
      </c>
      <c r="BC51" s="217">
        <v>-43108</v>
      </c>
      <c r="BD51" s="217">
        <v>18080</v>
      </c>
      <c r="BE51" s="217">
        <v>46862</v>
      </c>
      <c r="BF51" s="217">
        <v>-9916</v>
      </c>
      <c r="BG51" s="13">
        <v>123882</v>
      </c>
      <c r="BH51" s="217">
        <v>-89843</v>
      </c>
      <c r="BI51" s="217">
        <v>75874</v>
      </c>
      <c r="BJ51" s="217">
        <v>113926</v>
      </c>
      <c r="BK51" s="217">
        <v>140685.00108000002</v>
      </c>
      <c r="BL51" s="14">
        <v>-39631.463560000004</v>
      </c>
      <c r="BM51" s="217">
        <v>-13016.002069999988</v>
      </c>
      <c r="BN51" s="15">
        <v>66700</v>
      </c>
      <c r="BO51" s="96"/>
    </row>
    <row r="52" spans="1:67" s="83" customFormat="1" ht="14.4" outlineLevel="1">
      <c r="A52" s="32"/>
      <c r="B52" s="261" t="s">
        <v>91</v>
      </c>
      <c r="C52" s="262">
        <v>0</v>
      </c>
      <c r="D52" s="262">
        <v>0</v>
      </c>
      <c r="E52" s="262">
        <v>0</v>
      </c>
      <c r="F52" s="262">
        <v>0</v>
      </c>
      <c r="G52" s="262">
        <v>0</v>
      </c>
      <c r="H52" s="262">
        <v>0</v>
      </c>
      <c r="I52" s="262">
        <v>0</v>
      </c>
      <c r="J52" s="262">
        <v>-565</v>
      </c>
      <c r="K52" s="262">
        <v>0</v>
      </c>
      <c r="L52" s="159">
        <v>0</v>
      </c>
      <c r="M52" s="262">
        <v>0</v>
      </c>
      <c r="N52" s="225">
        <v>0</v>
      </c>
      <c r="O52" s="149">
        <v>0</v>
      </c>
      <c r="P52" s="225">
        <v>0</v>
      </c>
      <c r="Q52" s="33">
        <v>0</v>
      </c>
      <c r="R52" s="33">
        <v>0</v>
      </c>
      <c r="S52" s="225">
        <v>0</v>
      </c>
      <c r="T52" s="150">
        <v>0</v>
      </c>
      <c r="U52" s="225">
        <v>0</v>
      </c>
      <c r="V52" s="225">
        <v>0</v>
      </c>
      <c r="W52" s="225">
        <v>0</v>
      </c>
      <c r="X52" s="225">
        <v>0</v>
      </c>
      <c r="Y52" s="225">
        <v>0</v>
      </c>
      <c r="Z52" s="225">
        <v>0</v>
      </c>
      <c r="AA52" s="225">
        <v>0</v>
      </c>
      <c r="AB52" s="149">
        <v>0</v>
      </c>
      <c r="AC52" s="225">
        <v>0</v>
      </c>
      <c r="AD52" s="225">
        <v>0</v>
      </c>
      <c r="AE52" s="225">
        <v>0</v>
      </c>
      <c r="AF52" s="225">
        <v>0</v>
      </c>
      <c r="AG52" s="33">
        <v>0</v>
      </c>
      <c r="AH52" s="33">
        <v>0</v>
      </c>
      <c r="AI52" s="225">
        <v>0</v>
      </c>
      <c r="AJ52" s="150">
        <v>0</v>
      </c>
      <c r="AK52" s="225">
        <v>0</v>
      </c>
      <c r="AL52" s="225">
        <v>0</v>
      </c>
      <c r="AM52" s="225">
        <v>0</v>
      </c>
      <c r="AN52" s="225">
        <v>0</v>
      </c>
      <c r="AO52" s="225">
        <v>0</v>
      </c>
      <c r="AP52" s="225">
        <v>0</v>
      </c>
      <c r="AQ52" s="225">
        <v>0</v>
      </c>
      <c r="AR52" s="149">
        <v>0</v>
      </c>
      <c r="AS52" s="225">
        <v>0</v>
      </c>
      <c r="AT52" s="225">
        <v>0</v>
      </c>
      <c r="AU52" s="225">
        <v>0</v>
      </c>
      <c r="AV52" s="225">
        <v>0</v>
      </c>
      <c r="AW52" s="33">
        <v>0</v>
      </c>
      <c r="AX52" s="33">
        <v>0</v>
      </c>
      <c r="AY52" s="225">
        <v>0</v>
      </c>
      <c r="AZ52" s="150">
        <v>0</v>
      </c>
      <c r="BA52" s="149">
        <v>0</v>
      </c>
      <c r="BB52" s="225">
        <v>0</v>
      </c>
      <c r="BC52" s="225">
        <v>0</v>
      </c>
      <c r="BD52" s="225">
        <v>0</v>
      </c>
      <c r="BE52" s="225">
        <v>0</v>
      </c>
      <c r="BF52" s="225">
        <v>0</v>
      </c>
      <c r="BG52" s="149">
        <v>0</v>
      </c>
      <c r="BH52" s="225">
        <v>0</v>
      </c>
      <c r="BI52" s="225">
        <v>0</v>
      </c>
      <c r="BJ52" s="225">
        <v>0</v>
      </c>
      <c r="BK52" s="225">
        <v>0</v>
      </c>
      <c r="BL52" s="33">
        <v>0</v>
      </c>
      <c r="BM52" s="225">
        <v>0</v>
      </c>
      <c r="BN52" s="150">
        <v>0</v>
      </c>
      <c r="BO52" s="96"/>
    </row>
    <row r="53" spans="1:67">
      <c r="A53" s="32"/>
      <c r="B53" s="263" t="s">
        <v>233</v>
      </c>
      <c r="C53" s="262">
        <v>0</v>
      </c>
      <c r="D53" s="262">
        <v>0</v>
      </c>
      <c r="E53" s="262">
        <v>0</v>
      </c>
      <c r="F53" s="262">
        <v>0</v>
      </c>
      <c r="G53" s="262">
        <v>0</v>
      </c>
      <c r="H53" s="262">
        <v>-839</v>
      </c>
      <c r="I53" s="262">
        <v>891</v>
      </c>
      <c r="J53" s="262">
        <v>29</v>
      </c>
      <c r="K53" s="262">
        <v>55</v>
      </c>
      <c r="L53" s="159">
        <v>-7</v>
      </c>
      <c r="M53" s="262">
        <v>241</v>
      </c>
      <c r="N53" s="225">
        <v>195</v>
      </c>
      <c r="O53" s="149">
        <v>-300</v>
      </c>
      <c r="P53" s="225">
        <v>544</v>
      </c>
      <c r="Q53" s="33">
        <v>544</v>
      </c>
      <c r="R53" s="33">
        <v>85</v>
      </c>
      <c r="S53" s="225">
        <v>-567</v>
      </c>
      <c r="T53" s="150">
        <v>543</v>
      </c>
      <c r="U53" s="225">
        <v>0</v>
      </c>
      <c r="V53" s="225">
        <v>0</v>
      </c>
      <c r="W53" s="225">
        <v>0</v>
      </c>
      <c r="X53" s="225">
        <v>0</v>
      </c>
      <c r="Y53" s="225">
        <v>754</v>
      </c>
      <c r="Z53" s="225">
        <v>243</v>
      </c>
      <c r="AA53" s="225">
        <v>350</v>
      </c>
      <c r="AB53" s="149">
        <v>129</v>
      </c>
      <c r="AC53" s="225">
        <v>-231</v>
      </c>
      <c r="AD53" s="225">
        <v>-264</v>
      </c>
      <c r="AE53" s="225">
        <v>-25</v>
      </c>
      <c r="AF53" s="225">
        <v>386</v>
      </c>
      <c r="AG53" s="33">
        <v>-319.04025999999999</v>
      </c>
      <c r="AH53" s="33">
        <v>99</v>
      </c>
      <c r="AI53" s="225">
        <v>-64</v>
      </c>
      <c r="AJ53" s="150">
        <v>624</v>
      </c>
      <c r="AK53" s="225">
        <v>0</v>
      </c>
      <c r="AL53" s="225">
        <v>0</v>
      </c>
      <c r="AM53" s="225">
        <v>0</v>
      </c>
      <c r="AN53" s="225">
        <v>0</v>
      </c>
      <c r="AO53" s="225">
        <v>875</v>
      </c>
      <c r="AP53" s="225">
        <v>227</v>
      </c>
      <c r="AQ53" s="225">
        <v>200</v>
      </c>
      <c r="AR53" s="149">
        <v>306</v>
      </c>
      <c r="AS53" s="225">
        <v>-211</v>
      </c>
      <c r="AT53" s="225">
        <v>0</v>
      </c>
      <c r="AU53" s="225">
        <v>258</v>
      </c>
      <c r="AV53" s="225">
        <v>274</v>
      </c>
      <c r="AW53" s="33">
        <v>-131.71052</v>
      </c>
      <c r="AX53" s="33">
        <v>397</v>
      </c>
      <c r="AY53" s="225">
        <v>156</v>
      </c>
      <c r="AZ53" s="150">
        <v>98</v>
      </c>
      <c r="BA53" s="149">
        <v>0</v>
      </c>
      <c r="BB53" s="225">
        <v>0</v>
      </c>
      <c r="BC53" s="225">
        <v>0</v>
      </c>
      <c r="BD53" s="225">
        <v>498</v>
      </c>
      <c r="BE53" s="225">
        <v>247</v>
      </c>
      <c r="BF53" s="225">
        <v>-137</v>
      </c>
      <c r="BG53" s="149">
        <v>-340</v>
      </c>
      <c r="BH53" s="225">
        <v>316</v>
      </c>
      <c r="BI53" s="225">
        <v>-298</v>
      </c>
      <c r="BJ53" s="225">
        <v>-28</v>
      </c>
      <c r="BK53" s="225">
        <v>386</v>
      </c>
      <c r="BL53" s="33">
        <v>-141</v>
      </c>
      <c r="BM53" s="225">
        <v>-71</v>
      </c>
      <c r="BN53" s="150">
        <v>339</v>
      </c>
      <c r="BO53" s="96"/>
    </row>
    <row r="54" spans="1:67">
      <c r="A54" s="256"/>
      <c r="B54" s="264" t="s">
        <v>234</v>
      </c>
      <c r="C54" s="151">
        <v>56250</v>
      </c>
      <c r="D54" s="151">
        <v>42554</v>
      </c>
      <c r="E54" s="151">
        <v>229177</v>
      </c>
      <c r="F54" s="151">
        <v>484167</v>
      </c>
      <c r="G54" s="151">
        <v>107600</v>
      </c>
      <c r="H54" s="151">
        <v>291085</v>
      </c>
      <c r="I54" s="151">
        <v>257394</v>
      </c>
      <c r="J54" s="151">
        <v>311505</v>
      </c>
      <c r="K54" s="151">
        <v>389042</v>
      </c>
      <c r="L54" s="59">
        <v>360393</v>
      </c>
      <c r="M54" s="151">
        <v>362667</v>
      </c>
      <c r="N54" s="218">
        <v>235886</v>
      </c>
      <c r="O54" s="19">
        <v>188724</v>
      </c>
      <c r="P54" s="218">
        <v>275129</v>
      </c>
      <c r="Q54" s="20">
        <v>275129</v>
      </c>
      <c r="R54" s="20">
        <v>349324</v>
      </c>
      <c r="S54" s="218">
        <v>378641</v>
      </c>
      <c r="T54" s="21">
        <v>246781</v>
      </c>
      <c r="U54" s="218">
        <v>229177</v>
      </c>
      <c r="V54" s="218">
        <v>484167</v>
      </c>
      <c r="W54" s="218">
        <v>107600</v>
      </c>
      <c r="X54" s="218">
        <v>291085</v>
      </c>
      <c r="Y54" s="218">
        <v>257394</v>
      </c>
      <c r="Z54" s="218">
        <v>311505</v>
      </c>
      <c r="AA54" s="218">
        <v>389042</v>
      </c>
      <c r="AB54" s="19">
        <v>360393</v>
      </c>
      <c r="AC54" s="218">
        <v>362667</v>
      </c>
      <c r="AD54" s="218">
        <v>235886</v>
      </c>
      <c r="AE54" s="218">
        <v>188724</v>
      </c>
      <c r="AF54" s="218">
        <v>285284</v>
      </c>
      <c r="AG54" s="20">
        <v>411018</v>
      </c>
      <c r="AH54" s="20">
        <v>349324</v>
      </c>
      <c r="AI54" s="218">
        <v>378641</v>
      </c>
      <c r="AJ54" s="21">
        <v>246781</v>
      </c>
      <c r="AK54" s="218">
        <v>229177</v>
      </c>
      <c r="AL54" s="218">
        <v>484167</v>
      </c>
      <c r="AM54" s="218">
        <v>107600</v>
      </c>
      <c r="AN54" s="218">
        <v>291085</v>
      </c>
      <c r="AO54" s="218">
        <v>257394</v>
      </c>
      <c r="AP54" s="218">
        <v>311505</v>
      </c>
      <c r="AQ54" s="218">
        <v>389042</v>
      </c>
      <c r="AR54" s="19">
        <v>360393</v>
      </c>
      <c r="AS54" s="218">
        <v>362667</v>
      </c>
      <c r="AT54" s="218">
        <v>235886</v>
      </c>
      <c r="AU54" s="218">
        <v>188724</v>
      </c>
      <c r="AV54" s="218">
        <v>275139</v>
      </c>
      <c r="AW54" s="20">
        <v>411018</v>
      </c>
      <c r="AX54" s="20">
        <v>349324</v>
      </c>
      <c r="AY54" s="218">
        <v>378641</v>
      </c>
      <c r="AZ54" s="21">
        <v>246781</v>
      </c>
      <c r="BA54" s="19">
        <v>484167</v>
      </c>
      <c r="BB54" s="218">
        <v>107600</v>
      </c>
      <c r="BC54" s="218">
        <v>291085</v>
      </c>
      <c r="BD54" s="218">
        <v>257394</v>
      </c>
      <c r="BE54" s="218">
        <v>311505</v>
      </c>
      <c r="BF54" s="218">
        <v>389042</v>
      </c>
      <c r="BG54" s="19">
        <v>360393</v>
      </c>
      <c r="BH54" s="218">
        <v>362667</v>
      </c>
      <c r="BI54" s="218">
        <v>235886</v>
      </c>
      <c r="BJ54" s="218">
        <v>188724</v>
      </c>
      <c r="BK54" s="218">
        <v>281284</v>
      </c>
      <c r="BL54" s="20">
        <v>411018</v>
      </c>
      <c r="BM54" s="218">
        <v>378641</v>
      </c>
      <c r="BN54" s="21">
        <v>246781</v>
      </c>
      <c r="BO54" s="96"/>
    </row>
    <row r="55" spans="1:67">
      <c r="A55" s="38"/>
      <c r="B55" s="265" t="s">
        <v>235</v>
      </c>
      <c r="C55" s="63">
        <v>42554</v>
      </c>
      <c r="D55" s="63">
        <v>229177</v>
      </c>
      <c r="E55" s="63">
        <v>484167</v>
      </c>
      <c r="F55" s="63">
        <v>107600</v>
      </c>
      <c r="G55" s="63">
        <v>291085</v>
      </c>
      <c r="H55" s="63">
        <v>257394</v>
      </c>
      <c r="I55" s="63">
        <v>311505</v>
      </c>
      <c r="J55" s="63">
        <v>389042</v>
      </c>
      <c r="K55" s="63">
        <v>360393</v>
      </c>
      <c r="L55" s="62">
        <v>446814</v>
      </c>
      <c r="M55" s="63">
        <v>235886</v>
      </c>
      <c r="N55" s="50">
        <v>188724</v>
      </c>
      <c r="O55" s="51">
        <v>285283.90000000002</v>
      </c>
      <c r="P55" s="50">
        <v>411018</v>
      </c>
      <c r="Q55" s="50">
        <v>411018</v>
      </c>
      <c r="R55" s="50">
        <v>378641</v>
      </c>
      <c r="S55" s="50">
        <v>246781</v>
      </c>
      <c r="T55" s="52">
        <v>132236</v>
      </c>
      <c r="U55" s="50">
        <v>292706</v>
      </c>
      <c r="V55" s="50">
        <v>69526</v>
      </c>
      <c r="W55" s="50">
        <v>188986</v>
      </c>
      <c r="X55" s="50">
        <v>240302</v>
      </c>
      <c r="Y55" s="50">
        <v>307174</v>
      </c>
      <c r="Z55" s="50">
        <v>376152</v>
      </c>
      <c r="AA55" s="50">
        <v>446773</v>
      </c>
      <c r="AB55" s="51">
        <v>501758</v>
      </c>
      <c r="AC55" s="50">
        <v>455813</v>
      </c>
      <c r="AD55" s="50">
        <v>241842</v>
      </c>
      <c r="AE55" s="50">
        <v>478131</v>
      </c>
      <c r="AF55" s="50">
        <v>422492</v>
      </c>
      <c r="AG55" s="50">
        <v>275922</v>
      </c>
      <c r="AH55" s="50">
        <v>447519</v>
      </c>
      <c r="AI55" s="50">
        <v>375859.36861</v>
      </c>
      <c r="AJ55" s="52">
        <v>387718</v>
      </c>
      <c r="AK55" s="50">
        <v>437900</v>
      </c>
      <c r="AL55" s="50">
        <v>58093</v>
      </c>
      <c r="AM55" s="50">
        <v>75481</v>
      </c>
      <c r="AN55" s="50">
        <v>248423</v>
      </c>
      <c r="AO55" s="50">
        <v>270648</v>
      </c>
      <c r="AP55" s="50">
        <v>359557</v>
      </c>
      <c r="AQ55" s="50">
        <v>341284</v>
      </c>
      <c r="AR55" s="51">
        <v>423933</v>
      </c>
      <c r="AS55" s="50">
        <v>286930</v>
      </c>
      <c r="AT55" s="50">
        <v>173058</v>
      </c>
      <c r="AU55" s="50">
        <v>253368</v>
      </c>
      <c r="AV55" s="50">
        <v>411191</v>
      </c>
      <c r="AW55" s="50">
        <v>326149</v>
      </c>
      <c r="AX55" s="50">
        <v>426871</v>
      </c>
      <c r="AY55" s="50">
        <v>151702</v>
      </c>
      <c r="AZ55" s="52">
        <v>194797</v>
      </c>
      <c r="BA55" s="51">
        <v>38617</v>
      </c>
      <c r="BB55" s="50">
        <v>131755</v>
      </c>
      <c r="BC55" s="50">
        <v>247977</v>
      </c>
      <c r="BD55" s="50">
        <v>275973</v>
      </c>
      <c r="BE55" s="50">
        <v>358614</v>
      </c>
      <c r="BF55" s="50">
        <v>378989</v>
      </c>
      <c r="BG55" s="51">
        <v>483935</v>
      </c>
      <c r="BH55" s="50">
        <v>273140</v>
      </c>
      <c r="BI55" s="50">
        <v>311462</v>
      </c>
      <c r="BJ55" s="50">
        <v>302622</v>
      </c>
      <c r="BK55" s="50">
        <v>422355</v>
      </c>
      <c r="BL55" s="50">
        <v>371246</v>
      </c>
      <c r="BM55" s="50">
        <v>365553.99793000001</v>
      </c>
      <c r="BN55" s="52">
        <v>313820</v>
      </c>
      <c r="BO55" s="96"/>
    </row>
    <row r="56" spans="1:67" ht="8.25" customHeight="1">
      <c r="A56" s="3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163"/>
      <c r="AV56" s="163"/>
      <c r="AW56" s="163"/>
      <c r="AX56" s="163"/>
      <c r="AY56" s="163"/>
      <c r="AZ56" s="163"/>
      <c r="BA56" s="27"/>
      <c r="BB56" s="27"/>
      <c r="BC56" s="27"/>
      <c r="BD56" s="27"/>
      <c r="BE56" s="27"/>
      <c r="BF56" s="27"/>
      <c r="BG56" s="27"/>
      <c r="BH56" s="27"/>
    </row>
    <row r="57" spans="1:67" ht="14.25" customHeight="1">
      <c r="A57" s="38"/>
      <c r="B57" s="76" t="s">
        <v>285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66"/>
      <c r="N57" s="266"/>
      <c r="O57" s="266"/>
      <c r="P57" s="266"/>
      <c r="Q57" s="266"/>
      <c r="R57" s="266"/>
      <c r="S57" s="266"/>
      <c r="T57" s="266"/>
      <c r="U57" s="27"/>
      <c r="V57" s="27"/>
      <c r="W57" s="27"/>
      <c r="X57" s="27"/>
      <c r="Y57" s="27"/>
      <c r="Z57" s="27"/>
      <c r="AA57" s="27"/>
      <c r="AB57" s="27"/>
      <c r="AC57" s="27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7"/>
      <c r="AV57" s="267"/>
      <c r="AW57" s="267"/>
      <c r="AX57" s="267"/>
      <c r="AY57" s="267"/>
      <c r="AZ57" s="267"/>
      <c r="BA57" s="266"/>
      <c r="BB57" s="266"/>
      <c r="BC57" s="266"/>
      <c r="BD57" s="266"/>
      <c r="BE57" s="266"/>
      <c r="BF57" s="266"/>
      <c r="BG57" s="266"/>
      <c r="BH57" s="266"/>
      <c r="BI57" s="266"/>
      <c r="BJ57" s="266"/>
    </row>
    <row r="58" spans="1:67" s="269" customFormat="1" ht="11.4">
      <c r="A58" s="268"/>
      <c r="B58" s="76" t="s">
        <v>286</v>
      </c>
      <c r="M58" s="270"/>
      <c r="N58" s="270"/>
      <c r="O58" s="270"/>
      <c r="P58" s="270"/>
      <c r="Q58" s="270"/>
      <c r="R58" s="270"/>
      <c r="S58" s="270"/>
      <c r="T58" s="270"/>
      <c r="AC58" s="270"/>
      <c r="AD58" s="270"/>
      <c r="AE58" s="270"/>
      <c r="AF58" s="270"/>
      <c r="AG58" s="270"/>
      <c r="AH58" s="270"/>
      <c r="AI58" s="270"/>
      <c r="AJ58" s="270"/>
      <c r="AS58" s="270"/>
      <c r="AT58" s="270"/>
      <c r="AU58" s="267"/>
      <c r="AV58" s="267"/>
      <c r="AW58" s="267"/>
      <c r="AX58" s="267"/>
      <c r="AY58" s="267"/>
      <c r="AZ58" s="267"/>
      <c r="BB58" s="271"/>
      <c r="BC58" s="271"/>
      <c r="BD58" s="268"/>
      <c r="BE58" s="268"/>
      <c r="BF58" s="268"/>
      <c r="BG58" s="268"/>
      <c r="BH58" s="270"/>
      <c r="BI58" s="270"/>
      <c r="BJ58" s="270"/>
    </row>
    <row r="59" spans="1:67" s="269" customFormat="1" ht="11.4">
      <c r="A59" s="268"/>
      <c r="B59" s="76" t="s">
        <v>313</v>
      </c>
      <c r="M59" s="270"/>
      <c r="N59" s="270"/>
      <c r="O59" s="270"/>
      <c r="P59" s="270"/>
      <c r="Q59" s="270"/>
      <c r="R59" s="270"/>
      <c r="S59" s="270"/>
      <c r="T59" s="270"/>
      <c r="AC59" s="270"/>
      <c r="AD59" s="270"/>
      <c r="AE59" s="270"/>
      <c r="AF59" s="270"/>
      <c r="AG59" s="270"/>
      <c r="AH59" s="270"/>
      <c r="AI59" s="270"/>
      <c r="AJ59" s="270"/>
      <c r="AS59" s="270"/>
      <c r="AT59" s="270"/>
      <c r="AU59" s="267"/>
      <c r="AV59" s="267"/>
      <c r="AW59" s="267"/>
      <c r="AX59" s="267"/>
      <c r="AY59" s="267"/>
      <c r="AZ59" s="267"/>
      <c r="BB59" s="271"/>
      <c r="BC59" s="271"/>
      <c r="BD59" s="268"/>
      <c r="BE59" s="268"/>
      <c r="BF59" s="268"/>
      <c r="BG59" s="268"/>
      <c r="BH59" s="270"/>
      <c r="BI59" s="270"/>
      <c r="BJ59" s="270"/>
    </row>
    <row r="60" spans="1:67">
      <c r="B60" s="364" t="s">
        <v>152</v>
      </c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64"/>
      <c r="AH60" s="364"/>
      <c r="AI60" s="364"/>
      <c r="AJ60" s="364"/>
      <c r="AK60" s="364"/>
      <c r="AL60" s="364"/>
      <c r="AM60" s="364"/>
      <c r="AN60" s="364"/>
      <c r="AO60" s="364"/>
      <c r="AP60" s="364"/>
      <c r="AQ60" s="364"/>
      <c r="AR60" s="364"/>
      <c r="AS60" s="364"/>
      <c r="AT60" s="364"/>
      <c r="AU60" s="364"/>
      <c r="AV60" s="364"/>
      <c r="AW60" s="364"/>
      <c r="AX60" s="364"/>
      <c r="AY60" s="364"/>
      <c r="AZ60" s="364"/>
      <c r="BA60" s="364"/>
    </row>
    <row r="61" spans="1:67"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W61" s="364"/>
      <c r="X61" s="364"/>
      <c r="Y61" s="364"/>
      <c r="Z61" s="364"/>
      <c r="AA61" s="364"/>
      <c r="AB61" s="364"/>
      <c r="AC61" s="364"/>
      <c r="AD61" s="364"/>
      <c r="AE61" s="364"/>
      <c r="AF61" s="364"/>
      <c r="AG61" s="364"/>
      <c r="AH61" s="364"/>
      <c r="AI61" s="364"/>
      <c r="AJ61" s="364"/>
      <c r="AK61" s="364"/>
      <c r="AL61" s="364"/>
      <c r="AM61" s="364"/>
      <c r="AN61" s="364"/>
      <c r="AO61" s="364"/>
      <c r="AP61" s="364"/>
      <c r="AQ61" s="364"/>
      <c r="AR61" s="364"/>
      <c r="AS61" s="364"/>
      <c r="AT61" s="364"/>
      <c r="AU61" s="364"/>
      <c r="AV61" s="364"/>
      <c r="AW61" s="364"/>
      <c r="AX61" s="364"/>
      <c r="AY61" s="364"/>
      <c r="AZ61" s="364"/>
      <c r="BA61" s="364"/>
    </row>
    <row r="62" spans="1:67"/>
    <row r="63" spans="1:67">
      <c r="P63" s="96"/>
      <c r="Q63" s="96"/>
      <c r="R63" s="96"/>
      <c r="S63" s="96"/>
      <c r="T63" s="96"/>
    </row>
    <row r="64" spans="1:67"/>
    <row r="65"/>
    <row r="66"/>
    <row r="67"/>
  </sheetData>
  <mergeCells count="8">
    <mergeCell ref="B61:BA61"/>
    <mergeCell ref="B60:BA60"/>
    <mergeCell ref="B3:B4"/>
    <mergeCell ref="C3:J3"/>
    <mergeCell ref="AK3:AZ3"/>
    <mergeCell ref="O3:T3"/>
    <mergeCell ref="U3:AJ3"/>
    <mergeCell ref="BA3:BN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AH18"/>
  <sheetViews>
    <sheetView showGridLines="0" zoomScale="130" zoomScaleNormal="130" workbookViewId="0">
      <selection activeCell="C1" sqref="C1"/>
    </sheetView>
  </sheetViews>
  <sheetFormatPr defaultColWidth="0" defaultRowHeight="13.8" zeroHeight="1"/>
  <cols>
    <col min="1" max="1" width="1.69921875" customWidth="1"/>
    <col min="2" max="2" width="33.8984375" customWidth="1"/>
    <col min="3" max="10" width="9" customWidth="1"/>
    <col min="11" max="22" width="7.59765625" customWidth="1"/>
    <col min="23" max="24" width="7.69921875" customWidth="1"/>
    <col min="25" max="26" width="7.59765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25" customHeight="1">
      <c r="A3" s="6"/>
      <c r="B3" s="362" t="s">
        <v>113</v>
      </c>
      <c r="C3" s="359" t="s">
        <v>46</v>
      </c>
      <c r="D3" s="360"/>
      <c r="E3" s="360"/>
      <c r="F3" s="360"/>
      <c r="G3" s="360"/>
      <c r="H3" s="360"/>
      <c r="I3" s="360"/>
      <c r="J3" s="361"/>
      <c r="K3" s="373" t="s">
        <v>47</v>
      </c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</row>
    <row r="4" spans="1:33">
      <c r="A4" s="6"/>
      <c r="B4" s="373"/>
      <c r="C4" s="46">
        <v>2007</v>
      </c>
      <c r="D4" s="43">
        <v>2008</v>
      </c>
      <c r="E4" s="43">
        <v>2009</v>
      </c>
      <c r="F4" s="43">
        <v>2010</v>
      </c>
      <c r="G4" s="43">
        <v>2011</v>
      </c>
      <c r="H4" s="43">
        <v>2012</v>
      </c>
      <c r="I4" s="43">
        <v>2013</v>
      </c>
      <c r="J4" s="44">
        <v>2014</v>
      </c>
      <c r="K4" s="45" t="s">
        <v>3</v>
      </c>
      <c r="L4" s="45" t="s">
        <v>4</v>
      </c>
      <c r="M4" s="45" t="s">
        <v>5</v>
      </c>
      <c r="N4" s="45" t="s">
        <v>6</v>
      </c>
      <c r="O4" s="45" t="s">
        <v>7</v>
      </c>
      <c r="P4" s="45" t="s">
        <v>8</v>
      </c>
      <c r="Q4" s="45" t="s">
        <v>9</v>
      </c>
      <c r="R4" s="45" t="s">
        <v>10</v>
      </c>
      <c r="S4" s="45" t="s">
        <v>11</v>
      </c>
      <c r="T4" s="45" t="s">
        <v>12</v>
      </c>
      <c r="U4" s="45" t="s">
        <v>13</v>
      </c>
      <c r="V4" s="45" t="s">
        <v>14</v>
      </c>
      <c r="W4" s="45" t="s">
        <v>15</v>
      </c>
      <c r="X4" s="45" t="s">
        <v>16</v>
      </c>
      <c r="Y4" s="45" t="s">
        <v>17</v>
      </c>
      <c r="Z4" s="45" t="s">
        <v>18</v>
      </c>
      <c r="AA4" s="45" t="s">
        <v>19</v>
      </c>
      <c r="AB4" s="45" t="s">
        <v>20</v>
      </c>
      <c r="AC4" s="45" t="s">
        <v>21</v>
      </c>
      <c r="AD4" s="45" t="s">
        <v>22</v>
      </c>
      <c r="AE4" s="45" t="s">
        <v>23</v>
      </c>
      <c r="AF4" s="45" t="s">
        <v>24</v>
      </c>
      <c r="AG4" s="43" t="s">
        <v>25</v>
      </c>
    </row>
    <row r="5" spans="1:33">
      <c r="A5" s="6"/>
      <c r="B5" s="40" t="s">
        <v>114</v>
      </c>
      <c r="C5" s="49">
        <v>28244</v>
      </c>
      <c r="D5" s="14">
        <v>33241</v>
      </c>
      <c r="E5" s="14">
        <v>40849</v>
      </c>
      <c r="F5" s="14">
        <v>43922</v>
      </c>
      <c r="G5" s="14">
        <v>51841.090789999995</v>
      </c>
      <c r="H5" s="16">
        <v>59902.014490000001</v>
      </c>
      <c r="I5" s="14">
        <v>64036</v>
      </c>
      <c r="J5" s="15">
        <v>69543</v>
      </c>
      <c r="K5" s="14">
        <v>9766</v>
      </c>
      <c r="L5" s="14">
        <v>10500</v>
      </c>
      <c r="M5" s="14">
        <v>10208</v>
      </c>
      <c r="N5" s="14">
        <v>13448.489999999998</v>
      </c>
      <c r="O5" s="14">
        <v>12177</v>
      </c>
      <c r="P5" s="14">
        <v>12545</v>
      </c>
      <c r="Q5" s="14">
        <v>11899</v>
      </c>
      <c r="R5" s="14">
        <v>15220.090789999995</v>
      </c>
      <c r="S5" s="14">
        <v>13580</v>
      </c>
      <c r="T5" s="14">
        <v>15097</v>
      </c>
      <c r="U5" s="14">
        <v>14903</v>
      </c>
      <c r="V5" s="14">
        <v>16322.01449</v>
      </c>
      <c r="W5" s="14">
        <v>17187.058260000002</v>
      </c>
      <c r="X5" s="14">
        <v>17918.904069999993</v>
      </c>
      <c r="Y5" s="14">
        <v>14226.037670000005</v>
      </c>
      <c r="Z5" s="14">
        <v>14703.999999999996</v>
      </c>
      <c r="AA5" s="14">
        <v>17303</v>
      </c>
      <c r="AB5" s="14">
        <v>16283</v>
      </c>
      <c r="AC5" s="14">
        <v>15868</v>
      </c>
      <c r="AD5" s="16">
        <v>20089</v>
      </c>
      <c r="AE5" s="16">
        <v>14712.38911</v>
      </c>
      <c r="AF5" s="16">
        <v>17877.595270000002</v>
      </c>
      <c r="AG5" s="17">
        <v>17269.924719999995</v>
      </c>
    </row>
    <row r="6" spans="1:33">
      <c r="A6" s="6"/>
      <c r="B6" s="79" t="s">
        <v>62</v>
      </c>
      <c r="C6" s="13">
        <v>22006</v>
      </c>
      <c r="D6" s="14">
        <v>25737</v>
      </c>
      <c r="E6" s="14">
        <v>32684</v>
      </c>
      <c r="F6" s="14">
        <v>35226</v>
      </c>
      <c r="G6" s="14">
        <v>39387.102679999996</v>
      </c>
      <c r="H6" s="14">
        <v>47813.519250000005</v>
      </c>
      <c r="I6" s="14">
        <v>51915</v>
      </c>
      <c r="J6" s="15">
        <v>56590</v>
      </c>
      <c r="K6" s="14">
        <v>7471</v>
      </c>
      <c r="L6" s="14">
        <v>8373</v>
      </c>
      <c r="M6" s="14">
        <v>8169</v>
      </c>
      <c r="N6" s="14">
        <v>11213.489999999998</v>
      </c>
      <c r="O6" s="14">
        <v>9324</v>
      </c>
      <c r="P6" s="14">
        <v>10052</v>
      </c>
      <c r="Q6" s="14">
        <v>9631</v>
      </c>
      <c r="R6" s="14">
        <v>10380.102679999996</v>
      </c>
      <c r="S6" s="14">
        <v>10399</v>
      </c>
      <c r="T6" s="14">
        <v>12126</v>
      </c>
      <c r="U6" s="14">
        <v>11985</v>
      </c>
      <c r="V6" s="14">
        <v>13303.519249999999</v>
      </c>
      <c r="W6" s="14">
        <v>14168.288560000001</v>
      </c>
      <c r="X6" s="14">
        <v>14450.176939999998</v>
      </c>
      <c r="Y6" s="14">
        <v>11595.534500000002</v>
      </c>
      <c r="Z6" s="14">
        <v>11701</v>
      </c>
      <c r="AA6" s="14">
        <v>13754</v>
      </c>
      <c r="AB6" s="14">
        <v>12936</v>
      </c>
      <c r="AC6" s="14">
        <v>13284</v>
      </c>
      <c r="AD6" s="14">
        <v>16616</v>
      </c>
      <c r="AE6" s="14">
        <v>11437.489750000001</v>
      </c>
      <c r="AF6" s="14">
        <v>14919.744770000001</v>
      </c>
      <c r="AG6" s="15">
        <v>14752.979949999997</v>
      </c>
    </row>
    <row r="7" spans="1:33">
      <c r="A7" s="6"/>
      <c r="B7" s="80" t="s">
        <v>115</v>
      </c>
      <c r="C7" s="19">
        <v>20869</v>
      </c>
      <c r="D7" s="20">
        <v>25455</v>
      </c>
      <c r="E7" s="20">
        <v>31815</v>
      </c>
      <c r="F7" s="20">
        <v>34303</v>
      </c>
      <c r="G7" s="20">
        <v>38899.102679999996</v>
      </c>
      <c r="H7" s="20">
        <v>47168.58425</v>
      </c>
      <c r="I7" s="20">
        <v>49816</v>
      </c>
      <c r="J7" s="21">
        <v>53401</v>
      </c>
      <c r="K7" s="20">
        <v>7283</v>
      </c>
      <c r="L7" s="20">
        <v>8106</v>
      </c>
      <c r="M7" s="20">
        <v>7853</v>
      </c>
      <c r="N7" s="20">
        <v>11061.489999999998</v>
      </c>
      <c r="O7" s="20">
        <v>9311</v>
      </c>
      <c r="P7" s="20">
        <v>9802</v>
      </c>
      <c r="Q7" s="20">
        <v>9556.4977800000015</v>
      </c>
      <c r="R7" s="20">
        <v>10229.604899999995</v>
      </c>
      <c r="S7" s="20">
        <v>10283</v>
      </c>
      <c r="T7" s="20">
        <v>11800</v>
      </c>
      <c r="U7" s="20">
        <v>11930</v>
      </c>
      <c r="V7" s="20">
        <v>13155.58425</v>
      </c>
      <c r="W7" s="20">
        <v>11802.288560000001</v>
      </c>
      <c r="X7" s="20">
        <v>14115.176939999998</v>
      </c>
      <c r="Y7" s="20">
        <v>12491.534500000002</v>
      </c>
      <c r="Z7" s="20">
        <v>11407</v>
      </c>
      <c r="AA7" s="20">
        <v>13213</v>
      </c>
      <c r="AB7" s="20">
        <v>12884</v>
      </c>
      <c r="AC7" s="20">
        <v>12782</v>
      </c>
      <c r="AD7" s="20">
        <v>14522</v>
      </c>
      <c r="AE7" s="20">
        <v>14512.15785</v>
      </c>
      <c r="AF7" s="20">
        <v>14602.830330000001</v>
      </c>
      <c r="AG7" s="21">
        <v>14087.214189999999</v>
      </c>
    </row>
    <row r="8" spans="1:33">
      <c r="A8" s="6"/>
      <c r="B8" s="80" t="s">
        <v>116</v>
      </c>
      <c r="C8" s="19">
        <v>667</v>
      </c>
      <c r="D8" s="20">
        <v>0</v>
      </c>
      <c r="E8" s="20">
        <v>0</v>
      </c>
      <c r="F8" s="20">
        <v>0</v>
      </c>
      <c r="G8" s="20">
        <v>0</v>
      </c>
      <c r="H8" s="20">
        <v>194</v>
      </c>
      <c r="I8" s="20">
        <v>776</v>
      </c>
      <c r="J8" s="21">
        <v>539</v>
      </c>
      <c r="K8" s="20">
        <v>69</v>
      </c>
      <c r="L8" s="20">
        <v>83</v>
      </c>
      <c r="M8" s="20">
        <v>14</v>
      </c>
      <c r="N8" s="20">
        <v>-166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144</v>
      </c>
      <c r="U8" s="20">
        <v>-36</v>
      </c>
      <c r="V8" s="20">
        <v>86</v>
      </c>
      <c r="W8" s="20">
        <v>1806</v>
      </c>
      <c r="X8" s="20">
        <v>76</v>
      </c>
      <c r="Y8" s="20">
        <v>-1161</v>
      </c>
      <c r="Z8" s="20">
        <v>55</v>
      </c>
      <c r="AA8" s="20">
        <v>0</v>
      </c>
      <c r="AB8" s="20">
        <v>16</v>
      </c>
      <c r="AC8" s="20">
        <v>56</v>
      </c>
      <c r="AD8" s="20">
        <v>467</v>
      </c>
      <c r="AE8" s="20">
        <v>356.87166000000002</v>
      </c>
      <c r="AF8" s="20">
        <v>316.91444000000001</v>
      </c>
      <c r="AG8" s="21">
        <v>144.96576000000005</v>
      </c>
    </row>
    <row r="9" spans="1:33">
      <c r="A9" s="6"/>
      <c r="B9" s="80" t="s">
        <v>117</v>
      </c>
      <c r="C9" s="19">
        <v>275</v>
      </c>
      <c r="D9" s="20">
        <v>66</v>
      </c>
      <c r="E9" s="20">
        <v>261</v>
      </c>
      <c r="F9" s="20">
        <v>504</v>
      </c>
      <c r="G9" s="20">
        <v>156</v>
      </c>
      <c r="H9" s="20">
        <v>64.400000000000006</v>
      </c>
      <c r="I9" s="20">
        <v>915</v>
      </c>
      <c r="J9" s="21">
        <v>1554</v>
      </c>
      <c r="K9" s="20">
        <v>0</v>
      </c>
      <c r="L9" s="20">
        <v>106</v>
      </c>
      <c r="M9" s="20">
        <v>199</v>
      </c>
      <c r="N9" s="20">
        <v>199</v>
      </c>
      <c r="O9" s="20">
        <v>0</v>
      </c>
      <c r="P9" s="20">
        <v>33</v>
      </c>
      <c r="Q9" s="20">
        <v>53</v>
      </c>
      <c r="R9" s="20">
        <v>70</v>
      </c>
      <c r="S9" s="20">
        <v>0</v>
      </c>
      <c r="T9" s="20">
        <v>64</v>
      </c>
      <c r="U9" s="20">
        <v>0</v>
      </c>
      <c r="V9" s="20">
        <v>0.40000000000000568</v>
      </c>
      <c r="W9" s="20">
        <v>451</v>
      </c>
      <c r="X9" s="20">
        <v>223</v>
      </c>
      <c r="Y9" s="20">
        <v>147</v>
      </c>
      <c r="Z9" s="20">
        <v>94</v>
      </c>
      <c r="AA9" s="20">
        <v>0</v>
      </c>
      <c r="AB9" s="20">
        <v>0</v>
      </c>
      <c r="AC9" s="20">
        <v>259</v>
      </c>
      <c r="AD9" s="20">
        <v>1295</v>
      </c>
      <c r="AE9" s="20">
        <v>-1812.65</v>
      </c>
      <c r="AF9" s="20">
        <v>0</v>
      </c>
      <c r="AG9" s="21">
        <v>520.80000000000018</v>
      </c>
    </row>
    <row r="10" spans="1:33">
      <c r="A10" s="6"/>
      <c r="B10" s="80" t="s">
        <v>118</v>
      </c>
      <c r="C10" s="19">
        <v>195</v>
      </c>
      <c r="D10" s="20">
        <v>216</v>
      </c>
      <c r="E10" s="20">
        <v>608</v>
      </c>
      <c r="F10" s="20">
        <v>419</v>
      </c>
      <c r="G10" s="20">
        <v>332</v>
      </c>
      <c r="H10" s="20">
        <v>386.53500000000003</v>
      </c>
      <c r="I10" s="20">
        <v>408</v>
      </c>
      <c r="J10" s="21">
        <v>1096</v>
      </c>
      <c r="K10" s="20">
        <v>119</v>
      </c>
      <c r="L10" s="20">
        <v>78</v>
      </c>
      <c r="M10" s="20">
        <v>103</v>
      </c>
      <c r="N10" s="20">
        <v>119</v>
      </c>
      <c r="O10" s="20">
        <v>13</v>
      </c>
      <c r="P10" s="20">
        <v>217</v>
      </c>
      <c r="Q10" s="20">
        <v>22</v>
      </c>
      <c r="R10" s="20">
        <v>80</v>
      </c>
      <c r="S10" s="20">
        <v>116</v>
      </c>
      <c r="T10" s="20">
        <v>118</v>
      </c>
      <c r="U10" s="20">
        <v>91</v>
      </c>
      <c r="V10" s="20">
        <v>61.535000000000025</v>
      </c>
      <c r="W10" s="20">
        <v>109</v>
      </c>
      <c r="X10" s="20">
        <v>36</v>
      </c>
      <c r="Y10" s="20">
        <v>118</v>
      </c>
      <c r="Z10" s="20">
        <v>145</v>
      </c>
      <c r="AA10" s="20">
        <v>541</v>
      </c>
      <c r="AB10" s="20">
        <v>36</v>
      </c>
      <c r="AC10" s="20">
        <v>187</v>
      </c>
      <c r="AD10" s="20">
        <v>332</v>
      </c>
      <c r="AE10" s="20">
        <v>-1618.8897600000005</v>
      </c>
      <c r="AF10" s="20">
        <v>0</v>
      </c>
      <c r="AG10" s="21">
        <v>0</v>
      </c>
    </row>
    <row r="11" spans="1:33">
      <c r="A11" s="6"/>
      <c r="B11" s="79" t="s">
        <v>63</v>
      </c>
      <c r="C11" s="13">
        <v>6238</v>
      </c>
      <c r="D11" s="14">
        <v>7504</v>
      </c>
      <c r="E11" s="14">
        <v>8165</v>
      </c>
      <c r="F11" s="14">
        <v>8696</v>
      </c>
      <c r="G11" s="14">
        <v>12453.98811</v>
      </c>
      <c r="H11" s="14">
        <v>12088.49524</v>
      </c>
      <c r="I11" s="14">
        <v>12121</v>
      </c>
      <c r="J11" s="15">
        <v>12953</v>
      </c>
      <c r="K11" s="14">
        <v>2295</v>
      </c>
      <c r="L11" s="14">
        <v>2127</v>
      </c>
      <c r="M11" s="14">
        <v>2039</v>
      </c>
      <c r="N11" s="14">
        <v>2235</v>
      </c>
      <c r="O11" s="14">
        <v>2853</v>
      </c>
      <c r="P11" s="14">
        <v>2493</v>
      </c>
      <c r="Q11" s="14">
        <v>2268</v>
      </c>
      <c r="R11" s="14">
        <v>4839.9881100000002</v>
      </c>
      <c r="S11" s="14">
        <v>3181</v>
      </c>
      <c r="T11" s="14">
        <v>2971</v>
      </c>
      <c r="U11" s="14">
        <v>2918</v>
      </c>
      <c r="V11" s="14">
        <v>3018.4952400000002</v>
      </c>
      <c r="W11" s="14">
        <v>3018.7696999999998</v>
      </c>
      <c r="X11" s="14">
        <v>3468.7271299999993</v>
      </c>
      <c r="Y11" s="14">
        <v>2630.5031700000009</v>
      </c>
      <c r="Z11" s="14">
        <v>3002.9999999999991</v>
      </c>
      <c r="AA11" s="14">
        <v>3549</v>
      </c>
      <c r="AB11" s="14">
        <v>3347</v>
      </c>
      <c r="AC11" s="14">
        <v>2584</v>
      </c>
      <c r="AD11" s="14">
        <v>3473</v>
      </c>
      <c r="AE11" s="14">
        <v>3274.8993600000003</v>
      </c>
      <c r="AF11" s="14">
        <v>2957.8505000000009</v>
      </c>
      <c r="AG11" s="15">
        <v>2516.9447699999982</v>
      </c>
    </row>
    <row r="12" spans="1:33" ht="15.6">
      <c r="A12" s="6"/>
      <c r="B12" s="80" t="s">
        <v>119</v>
      </c>
      <c r="C12" s="19">
        <v>2797</v>
      </c>
      <c r="D12" s="20">
        <v>2994</v>
      </c>
      <c r="E12" s="20">
        <v>3855</v>
      </c>
      <c r="F12" s="20">
        <v>3587</v>
      </c>
      <c r="G12" s="20">
        <v>4729.9881100000002</v>
      </c>
      <c r="H12" s="20">
        <v>6279.8826100000006</v>
      </c>
      <c r="I12" s="20">
        <v>6435</v>
      </c>
      <c r="J12" s="21">
        <v>7411</v>
      </c>
      <c r="K12" s="20">
        <v>1237</v>
      </c>
      <c r="L12" s="20">
        <v>1036</v>
      </c>
      <c r="M12" s="20">
        <v>874</v>
      </c>
      <c r="N12" s="20">
        <v>440</v>
      </c>
      <c r="O12" s="20">
        <v>1505</v>
      </c>
      <c r="P12" s="20">
        <v>1295</v>
      </c>
      <c r="Q12" s="20">
        <v>1054.9577599999998</v>
      </c>
      <c r="R12" s="20">
        <v>875.03035000000045</v>
      </c>
      <c r="S12" s="20">
        <v>1789</v>
      </c>
      <c r="T12" s="20">
        <v>1656</v>
      </c>
      <c r="U12" s="20">
        <v>1594</v>
      </c>
      <c r="V12" s="20">
        <v>1240.8826100000006</v>
      </c>
      <c r="W12" s="20">
        <v>1779.2551799999999</v>
      </c>
      <c r="X12" s="20">
        <v>2115.8704099999995</v>
      </c>
      <c r="Y12" s="20">
        <v>1374.8744100000004</v>
      </c>
      <c r="Z12" s="20">
        <v>1165</v>
      </c>
      <c r="AA12" s="20">
        <v>2310</v>
      </c>
      <c r="AB12" s="20">
        <v>2025</v>
      </c>
      <c r="AC12" s="20">
        <v>1653</v>
      </c>
      <c r="AD12" s="20">
        <v>1423</v>
      </c>
      <c r="AE12" s="20">
        <v>2481.7849700000002</v>
      </c>
      <c r="AF12" s="20">
        <v>2092.3672400000009</v>
      </c>
      <c r="AG12" s="21">
        <v>1671.9820099999988</v>
      </c>
    </row>
    <row r="13" spans="1:33">
      <c r="A13" s="6"/>
      <c r="B13" s="80" t="s">
        <v>120</v>
      </c>
      <c r="C13" s="19">
        <v>-54</v>
      </c>
      <c r="D13" s="20">
        <v>388</v>
      </c>
      <c r="E13" s="20">
        <v>391</v>
      </c>
      <c r="F13" s="20">
        <v>250</v>
      </c>
      <c r="G13" s="20">
        <v>1908</v>
      </c>
      <c r="H13" s="20">
        <v>606.447</v>
      </c>
      <c r="I13" s="20">
        <v>-14</v>
      </c>
      <c r="J13" s="21">
        <v>-63</v>
      </c>
      <c r="K13" s="20">
        <v>0</v>
      </c>
      <c r="L13" s="20">
        <v>0</v>
      </c>
      <c r="M13" s="20">
        <v>0</v>
      </c>
      <c r="N13" s="20">
        <v>250</v>
      </c>
      <c r="O13" s="20">
        <v>0</v>
      </c>
      <c r="P13" s="20">
        <v>0</v>
      </c>
      <c r="Q13" s="20">
        <v>0</v>
      </c>
      <c r="R13" s="20">
        <v>1908</v>
      </c>
      <c r="S13" s="20">
        <v>0</v>
      </c>
      <c r="T13" s="20">
        <v>0</v>
      </c>
      <c r="U13" s="20">
        <v>0</v>
      </c>
      <c r="V13" s="20">
        <v>606.447</v>
      </c>
      <c r="W13" s="20">
        <v>0</v>
      </c>
      <c r="X13" s="20">
        <v>0</v>
      </c>
      <c r="Y13" s="20">
        <v>0</v>
      </c>
      <c r="Z13" s="20">
        <v>-14</v>
      </c>
      <c r="AA13" s="20">
        <v>-99</v>
      </c>
      <c r="AB13" s="20">
        <v>-99</v>
      </c>
      <c r="AC13" s="20">
        <v>-100</v>
      </c>
      <c r="AD13" s="20">
        <v>235</v>
      </c>
      <c r="AE13" s="20">
        <v>0</v>
      </c>
      <c r="AF13" s="20">
        <v>0</v>
      </c>
      <c r="AG13" s="21">
        <v>0</v>
      </c>
    </row>
    <row r="14" spans="1:33">
      <c r="A14" s="6"/>
      <c r="B14" s="80" t="s">
        <v>121</v>
      </c>
      <c r="C14" s="19">
        <v>1018</v>
      </c>
      <c r="D14" s="20">
        <v>1184</v>
      </c>
      <c r="E14" s="20">
        <v>1369</v>
      </c>
      <c r="F14" s="20">
        <v>1540</v>
      </c>
      <c r="G14" s="20">
        <v>1852</v>
      </c>
      <c r="H14" s="20">
        <v>1459.3491300000001</v>
      </c>
      <c r="I14" s="20">
        <v>1638</v>
      </c>
      <c r="J14" s="21">
        <v>1383</v>
      </c>
      <c r="K14" s="20">
        <v>318</v>
      </c>
      <c r="L14" s="20">
        <v>360</v>
      </c>
      <c r="M14" s="20">
        <v>348</v>
      </c>
      <c r="N14" s="20">
        <v>514</v>
      </c>
      <c r="O14" s="20">
        <v>484</v>
      </c>
      <c r="P14" s="20">
        <v>417</v>
      </c>
      <c r="Q14" s="20">
        <v>412</v>
      </c>
      <c r="R14" s="20">
        <v>539</v>
      </c>
      <c r="S14" s="20">
        <v>419</v>
      </c>
      <c r="T14" s="20">
        <v>374</v>
      </c>
      <c r="U14" s="20">
        <v>424</v>
      </c>
      <c r="V14" s="20">
        <v>242.34913000000006</v>
      </c>
      <c r="W14" s="20">
        <v>374.94349999999991</v>
      </c>
      <c r="X14" s="20">
        <v>530.31974000000014</v>
      </c>
      <c r="Y14" s="20">
        <v>383.73676</v>
      </c>
      <c r="Z14" s="20">
        <v>349</v>
      </c>
      <c r="AA14" s="20">
        <v>381</v>
      </c>
      <c r="AB14" s="20">
        <v>391</v>
      </c>
      <c r="AC14" s="20">
        <v>302</v>
      </c>
      <c r="AD14" s="20">
        <v>309</v>
      </c>
      <c r="AE14" s="20">
        <v>120.37614999999995</v>
      </c>
      <c r="AF14" s="20">
        <v>114.94193</v>
      </c>
      <c r="AG14" s="21">
        <v>114.80273999999991</v>
      </c>
    </row>
    <row r="15" spans="1:33" ht="15.6">
      <c r="A15" s="6"/>
      <c r="B15" s="81" t="s">
        <v>122</v>
      </c>
      <c r="C15" s="51">
        <v>2477</v>
      </c>
      <c r="D15" s="50">
        <v>2938</v>
      </c>
      <c r="E15" s="50">
        <v>2550</v>
      </c>
      <c r="F15" s="50">
        <v>3319</v>
      </c>
      <c r="G15" s="50">
        <v>3964</v>
      </c>
      <c r="H15" s="50">
        <v>3742.8164999999995</v>
      </c>
      <c r="I15" s="50">
        <v>4062</v>
      </c>
      <c r="J15" s="52">
        <v>4222</v>
      </c>
      <c r="K15" s="50">
        <v>740</v>
      </c>
      <c r="L15" s="50">
        <v>731</v>
      </c>
      <c r="M15" s="50">
        <v>817</v>
      </c>
      <c r="N15" s="50">
        <v>1031</v>
      </c>
      <c r="O15" s="50">
        <v>864</v>
      </c>
      <c r="P15" s="50">
        <v>781</v>
      </c>
      <c r="Q15" s="50">
        <v>801</v>
      </c>
      <c r="R15" s="50">
        <v>1518</v>
      </c>
      <c r="S15" s="50">
        <v>973</v>
      </c>
      <c r="T15" s="50">
        <v>941</v>
      </c>
      <c r="U15" s="50">
        <v>900</v>
      </c>
      <c r="V15" s="50">
        <v>928.81649999999945</v>
      </c>
      <c r="W15" s="50">
        <v>864.57101999999998</v>
      </c>
      <c r="X15" s="50">
        <v>822.53697999999997</v>
      </c>
      <c r="Y15" s="50">
        <v>871.89200000000017</v>
      </c>
      <c r="Z15" s="50">
        <v>1503</v>
      </c>
      <c r="AA15" s="50">
        <v>957</v>
      </c>
      <c r="AB15" s="50">
        <v>1030</v>
      </c>
      <c r="AC15" s="50">
        <v>729</v>
      </c>
      <c r="AD15" s="50">
        <v>1506</v>
      </c>
      <c r="AE15" s="50">
        <v>672.73824000000002</v>
      </c>
      <c r="AF15" s="50">
        <v>750.54133000000013</v>
      </c>
      <c r="AG15" s="52">
        <v>730.1600199999998</v>
      </c>
    </row>
    <row r="16" spans="1:33">
      <c r="A16" s="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>
      <c r="A17" s="6"/>
      <c r="B17" s="374" t="s">
        <v>152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27"/>
      <c r="AD17" s="27"/>
      <c r="AE17" s="27"/>
      <c r="AF17" s="27"/>
      <c r="AG17" s="27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BF30"/>
  <sheetViews>
    <sheetView showGridLines="0" zoomScaleNormal="100" workbookViewId="0">
      <pane xSplit="2" ySplit="4" topLeftCell="C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BG15" sqref="BG15"/>
    </sheetView>
  </sheetViews>
  <sheetFormatPr defaultColWidth="9" defaultRowHeight="14.25" customHeight="1" zeroHeight="1" outlineLevelCol="1"/>
  <cols>
    <col min="1" max="1" width="1.69921875" customWidth="1"/>
    <col min="2" max="2" width="29.09765625" customWidth="1"/>
    <col min="3" max="3" width="9" hidden="1" customWidth="1" outlineLevel="1"/>
    <col min="4" max="4" width="9" customWidth="1" collapsed="1"/>
    <col min="5" max="13" width="9" customWidth="1"/>
    <col min="14" max="14" width="7.59765625" hidden="1" customWidth="1" outlineLevel="1"/>
    <col min="15" max="29" width="8" hidden="1" customWidth="1" outlineLevel="1"/>
    <col min="30" max="30" width="8" hidden="1" customWidth="1" outlineLevel="1" collapsed="1"/>
    <col min="31" max="43" width="8" hidden="1" customWidth="1" outlineLevel="1"/>
    <col min="44" max="44" width="0" hidden="1" customWidth="1" outlineLevel="1"/>
    <col min="45" max="45" width="9.8984375" hidden="1" customWidth="1" outlineLevel="1"/>
    <col min="46" max="46" width="9.8984375" hidden="1" customWidth="1" outlineLevel="1" collapsed="1"/>
    <col min="47" max="48" width="9.8984375" hidden="1" customWidth="1" outlineLevel="1"/>
    <col min="49" max="49" width="0" hidden="1" customWidth="1" outlineLevel="1"/>
    <col min="50" max="50" width="9" collapsed="1"/>
  </cols>
  <sheetData>
    <row r="1" spans="1:58" ht="6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R1" s="6"/>
    </row>
    <row r="2" spans="1:58" ht="13.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R2" s="6"/>
    </row>
    <row r="3" spans="1:58" ht="23.25" customHeight="1">
      <c r="A3" s="6"/>
      <c r="B3" s="362" t="s">
        <v>113</v>
      </c>
      <c r="C3" s="362" t="s">
        <v>140</v>
      </c>
      <c r="D3" s="375"/>
      <c r="E3" s="375"/>
      <c r="F3" s="375"/>
      <c r="G3" s="73"/>
      <c r="H3" s="73"/>
      <c r="I3" s="242"/>
      <c r="J3" s="300"/>
      <c r="K3" s="329"/>
      <c r="L3" s="337"/>
      <c r="M3" s="120"/>
      <c r="N3" s="376" t="s">
        <v>47</v>
      </c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  <c r="BB3" s="377"/>
      <c r="BC3" s="377"/>
      <c r="BD3" s="330"/>
      <c r="BE3" s="319"/>
    </row>
    <row r="4" spans="1:58" ht="16.8">
      <c r="A4" s="6"/>
      <c r="B4" s="373"/>
      <c r="C4" s="179">
        <v>2014</v>
      </c>
      <c r="D4" s="180">
        <v>2015</v>
      </c>
      <c r="E4" s="180">
        <v>2016</v>
      </c>
      <c r="F4" s="180">
        <v>2017</v>
      </c>
      <c r="G4" s="180">
        <v>2018</v>
      </c>
      <c r="H4" s="180">
        <v>2019</v>
      </c>
      <c r="I4" s="241">
        <v>2020</v>
      </c>
      <c r="J4" s="297">
        <v>2021</v>
      </c>
      <c r="K4" s="326">
        <v>2022</v>
      </c>
      <c r="L4" s="243">
        <v>2023</v>
      </c>
      <c r="M4" s="243">
        <v>2024</v>
      </c>
      <c r="N4" s="84" t="s">
        <v>19</v>
      </c>
      <c r="O4" s="84" t="s">
        <v>20</v>
      </c>
      <c r="P4" s="84" t="s">
        <v>21</v>
      </c>
      <c r="Q4" s="84" t="s">
        <v>22</v>
      </c>
      <c r="R4" s="84" t="s">
        <v>23</v>
      </c>
      <c r="S4" s="84" t="s">
        <v>24</v>
      </c>
      <c r="T4" s="85" t="s">
        <v>25</v>
      </c>
      <c r="U4" s="84" t="s">
        <v>123</v>
      </c>
      <c r="V4" s="85" t="s">
        <v>153</v>
      </c>
      <c r="W4" s="88" t="s">
        <v>154</v>
      </c>
      <c r="X4" s="91" t="s">
        <v>155</v>
      </c>
      <c r="Y4" s="93" t="s">
        <v>156</v>
      </c>
      <c r="Z4" s="95" t="s">
        <v>159</v>
      </c>
      <c r="AA4" s="100" t="s">
        <v>160</v>
      </c>
      <c r="AB4" s="100" t="s">
        <v>161</v>
      </c>
      <c r="AC4" s="106" t="s">
        <v>163</v>
      </c>
      <c r="AD4" s="212" t="s">
        <v>164</v>
      </c>
      <c r="AE4" s="216" t="s">
        <v>167</v>
      </c>
      <c r="AF4" s="216" t="s">
        <v>170</v>
      </c>
      <c r="AG4" s="216" t="s">
        <v>173</v>
      </c>
      <c r="AH4" s="216" t="s">
        <v>181</v>
      </c>
      <c r="AI4" s="216" t="s">
        <v>182</v>
      </c>
      <c r="AJ4" s="216" t="s">
        <v>183</v>
      </c>
      <c r="AK4" s="176">
        <v>43830</v>
      </c>
      <c r="AL4" s="166" t="s">
        <v>290</v>
      </c>
      <c r="AM4" s="166" t="s">
        <v>291</v>
      </c>
      <c r="AN4" s="176">
        <v>44104</v>
      </c>
      <c r="AO4" s="176">
        <v>44196</v>
      </c>
      <c r="AP4" s="176">
        <v>44286</v>
      </c>
      <c r="AQ4" s="176">
        <v>44377</v>
      </c>
      <c r="AR4" s="176">
        <v>44469</v>
      </c>
      <c r="AS4" s="176">
        <v>44561</v>
      </c>
      <c r="AT4" s="176">
        <v>44651</v>
      </c>
      <c r="AU4" s="176">
        <v>44742</v>
      </c>
      <c r="AV4" s="176">
        <v>44834</v>
      </c>
      <c r="AW4" s="176">
        <v>44926</v>
      </c>
      <c r="AX4" s="176">
        <v>45016</v>
      </c>
      <c r="AY4" s="176">
        <v>45107</v>
      </c>
      <c r="AZ4" s="176">
        <v>45199</v>
      </c>
      <c r="BA4" s="176">
        <v>45291</v>
      </c>
      <c r="BB4" s="176">
        <v>45382</v>
      </c>
      <c r="BC4" s="176">
        <v>45473</v>
      </c>
      <c r="BD4" s="176">
        <v>45565</v>
      </c>
      <c r="BE4" s="176">
        <v>45657</v>
      </c>
    </row>
    <row r="5" spans="1:58" ht="13.8">
      <c r="A5" s="6"/>
      <c r="B5" s="183" t="s">
        <v>127</v>
      </c>
      <c r="C5" s="237">
        <v>69543</v>
      </c>
      <c r="D5" s="155">
        <v>68088</v>
      </c>
      <c r="E5" s="155">
        <v>61160</v>
      </c>
      <c r="F5" s="155">
        <v>62845</v>
      </c>
      <c r="G5" s="155">
        <v>68830</v>
      </c>
      <c r="H5" s="155">
        <v>77830</v>
      </c>
      <c r="I5" s="155">
        <v>95621</v>
      </c>
      <c r="J5" s="155">
        <v>109628</v>
      </c>
      <c r="K5" s="155">
        <v>111637</v>
      </c>
      <c r="L5" s="155">
        <v>146909</v>
      </c>
      <c r="M5" s="156">
        <v>161039</v>
      </c>
      <c r="N5" s="55">
        <v>17303</v>
      </c>
      <c r="O5" s="148">
        <v>16282</v>
      </c>
      <c r="P5" s="148">
        <v>15868</v>
      </c>
      <c r="Q5" s="148">
        <v>20089</v>
      </c>
      <c r="R5" s="148">
        <v>14712</v>
      </c>
      <c r="S5" s="148">
        <v>17877</v>
      </c>
      <c r="T5" s="148">
        <v>17271</v>
      </c>
      <c r="U5" s="148">
        <v>18227</v>
      </c>
      <c r="V5" s="148">
        <v>17029</v>
      </c>
      <c r="W5" s="148">
        <v>17892</v>
      </c>
      <c r="X5" s="148">
        <v>11634</v>
      </c>
      <c r="Y5" s="148">
        <v>14605</v>
      </c>
      <c r="Z5" s="148">
        <v>15648</v>
      </c>
      <c r="AA5" s="148">
        <v>14899</v>
      </c>
      <c r="AB5" s="148">
        <v>15106</v>
      </c>
      <c r="AC5" s="148">
        <v>17191</v>
      </c>
      <c r="AD5" s="148">
        <v>17410</v>
      </c>
      <c r="AE5" s="148">
        <v>16634</v>
      </c>
      <c r="AF5" s="148">
        <v>16484</v>
      </c>
      <c r="AG5" s="148">
        <v>18303</v>
      </c>
      <c r="AH5" s="148">
        <v>19404</v>
      </c>
      <c r="AI5" s="148">
        <v>19296.96686</v>
      </c>
      <c r="AJ5" s="148">
        <v>19184.03314</v>
      </c>
      <c r="AK5" s="148">
        <v>19945</v>
      </c>
      <c r="AL5" s="148">
        <v>22414.142139999996</v>
      </c>
      <c r="AM5" s="148">
        <v>22456.844219999999</v>
      </c>
      <c r="AN5" s="148">
        <v>22256.013640000001</v>
      </c>
      <c r="AO5" s="148">
        <v>28494</v>
      </c>
      <c r="AP5" s="148">
        <v>26864</v>
      </c>
      <c r="AQ5" s="148">
        <v>26470</v>
      </c>
      <c r="AR5" s="148">
        <v>24037</v>
      </c>
      <c r="AS5" s="25">
        <v>32257</v>
      </c>
      <c r="AT5" s="25">
        <v>27616</v>
      </c>
      <c r="AU5" s="25">
        <v>27700</v>
      </c>
      <c r="AV5" s="302">
        <v>28632</v>
      </c>
      <c r="AW5" s="302">
        <v>27689</v>
      </c>
      <c r="AX5" s="302">
        <v>34264</v>
      </c>
      <c r="AY5" s="302">
        <v>32901</v>
      </c>
      <c r="AZ5" s="302">
        <v>38104</v>
      </c>
      <c r="BA5" s="302">
        <v>41640</v>
      </c>
      <c r="BB5" s="302">
        <v>40533</v>
      </c>
      <c r="BC5" s="302">
        <v>40558</v>
      </c>
      <c r="BD5" s="302">
        <v>39719</v>
      </c>
      <c r="BE5" s="289">
        <v>40229</v>
      </c>
      <c r="BF5" s="96"/>
    </row>
    <row r="6" spans="1:58" ht="13.8">
      <c r="A6" s="6"/>
      <c r="B6" s="79" t="s">
        <v>128</v>
      </c>
      <c r="C6" s="55">
        <v>56501</v>
      </c>
      <c r="D6" s="148">
        <v>56662</v>
      </c>
      <c r="E6" s="148">
        <v>49860</v>
      </c>
      <c r="F6" s="148">
        <v>50764</v>
      </c>
      <c r="G6" s="148">
        <v>55065</v>
      </c>
      <c r="H6" s="148">
        <v>61335</v>
      </c>
      <c r="I6" s="148">
        <v>74011</v>
      </c>
      <c r="J6" s="25">
        <v>85375</v>
      </c>
      <c r="K6" s="25">
        <v>85857</v>
      </c>
      <c r="L6" s="148">
        <v>115851</v>
      </c>
      <c r="M6" s="238">
        <v>126933</v>
      </c>
      <c r="N6" s="55">
        <v>13655</v>
      </c>
      <c r="O6" s="148">
        <v>12836</v>
      </c>
      <c r="P6" s="148">
        <v>13185</v>
      </c>
      <c r="Q6" s="148">
        <v>16825</v>
      </c>
      <c r="R6" s="148">
        <v>11437</v>
      </c>
      <c r="S6" s="148">
        <v>14920</v>
      </c>
      <c r="T6" s="148">
        <v>14754</v>
      </c>
      <c r="U6" s="148">
        <v>15552</v>
      </c>
      <c r="V6" s="148">
        <v>13837</v>
      </c>
      <c r="W6" s="148">
        <v>15128</v>
      </c>
      <c r="X6" s="148">
        <v>9060</v>
      </c>
      <c r="Y6" s="148">
        <v>11835</v>
      </c>
      <c r="Z6" s="148">
        <v>12506</v>
      </c>
      <c r="AA6" s="148">
        <v>11897</v>
      </c>
      <c r="AB6" s="148">
        <v>12239</v>
      </c>
      <c r="AC6" s="148">
        <v>14122</v>
      </c>
      <c r="AD6" s="148">
        <v>13630</v>
      </c>
      <c r="AE6" s="148">
        <v>13218</v>
      </c>
      <c r="AF6" s="148">
        <v>13230</v>
      </c>
      <c r="AG6" s="148">
        <v>14987</v>
      </c>
      <c r="AH6" s="148">
        <v>15185</v>
      </c>
      <c r="AI6" s="148">
        <v>15202.146016069633</v>
      </c>
      <c r="AJ6" s="148">
        <v>15327.853983930367</v>
      </c>
      <c r="AK6" s="148">
        <v>15620</v>
      </c>
      <c r="AL6" s="148">
        <v>17092.073929999999</v>
      </c>
      <c r="AM6" s="148">
        <v>17477.701260000002</v>
      </c>
      <c r="AN6" s="148">
        <v>17297.22481</v>
      </c>
      <c r="AO6" s="148">
        <v>22144</v>
      </c>
      <c r="AP6" s="148">
        <v>20587</v>
      </c>
      <c r="AQ6" s="148">
        <v>20045</v>
      </c>
      <c r="AR6" s="148">
        <v>18990</v>
      </c>
      <c r="AS6" s="25">
        <v>25753</v>
      </c>
      <c r="AT6" s="25">
        <v>21020</v>
      </c>
      <c r="AU6" s="25">
        <v>20654</v>
      </c>
      <c r="AV6" s="303">
        <v>22311</v>
      </c>
      <c r="AW6" s="305">
        <v>21872</v>
      </c>
      <c r="AX6" s="303">
        <v>26853</v>
      </c>
      <c r="AY6" s="303">
        <v>24847</v>
      </c>
      <c r="AZ6" s="303">
        <v>30640</v>
      </c>
      <c r="BA6" s="303">
        <v>33511</v>
      </c>
      <c r="BB6" s="303">
        <v>30844</v>
      </c>
      <c r="BC6" s="303">
        <v>31533</v>
      </c>
      <c r="BD6" s="303">
        <v>31567</v>
      </c>
      <c r="BE6" s="290">
        <v>32989</v>
      </c>
      <c r="BF6" s="96"/>
    </row>
    <row r="7" spans="1:58" ht="13.8">
      <c r="A7" s="6"/>
      <c r="B7" s="184" t="s">
        <v>129</v>
      </c>
      <c r="C7" s="55">
        <v>55593</v>
      </c>
      <c r="D7" s="148">
        <v>55391</v>
      </c>
      <c r="E7" s="148">
        <v>48398</v>
      </c>
      <c r="F7" s="148">
        <v>49385</v>
      </c>
      <c r="G7" s="148">
        <v>52519</v>
      </c>
      <c r="H7" s="148">
        <v>57770</v>
      </c>
      <c r="I7" s="148">
        <v>67229</v>
      </c>
      <c r="J7" s="25">
        <v>73336</v>
      </c>
      <c r="K7" s="25">
        <v>82640</v>
      </c>
      <c r="L7" s="148">
        <v>108657</v>
      </c>
      <c r="M7" s="238">
        <v>120054</v>
      </c>
      <c r="N7" s="55">
        <v>13435</v>
      </c>
      <c r="O7" s="148">
        <v>12600</v>
      </c>
      <c r="P7" s="148">
        <v>12967</v>
      </c>
      <c r="Q7" s="148">
        <v>16592</v>
      </c>
      <c r="R7" s="148">
        <v>11205</v>
      </c>
      <c r="S7" s="148">
        <v>14585</v>
      </c>
      <c r="T7" s="148">
        <v>14416</v>
      </c>
      <c r="U7" s="148">
        <v>15185</v>
      </c>
      <c r="V7" s="148">
        <v>13418</v>
      </c>
      <c r="W7" s="148">
        <v>14986</v>
      </c>
      <c r="X7" s="148">
        <v>8461</v>
      </c>
      <c r="Y7" s="148">
        <v>11533</v>
      </c>
      <c r="Z7" s="148">
        <v>12169</v>
      </c>
      <c r="AA7" s="148">
        <v>11602</v>
      </c>
      <c r="AB7" s="148">
        <v>11873</v>
      </c>
      <c r="AC7" s="148">
        <v>13741</v>
      </c>
      <c r="AD7" s="148">
        <v>13000</v>
      </c>
      <c r="AE7" s="148">
        <v>12539</v>
      </c>
      <c r="AF7" s="148">
        <v>12652</v>
      </c>
      <c r="AG7" s="148">
        <v>14328</v>
      </c>
      <c r="AH7" s="148">
        <v>14391</v>
      </c>
      <c r="AI7" s="148">
        <v>14466.146016069633</v>
      </c>
      <c r="AJ7" s="148">
        <v>14484.853983930367</v>
      </c>
      <c r="AK7" s="148">
        <v>14428</v>
      </c>
      <c r="AL7" s="148">
        <v>15393.07393</v>
      </c>
      <c r="AM7" s="148">
        <v>15900.70126</v>
      </c>
      <c r="AN7" s="148">
        <v>15638.22481</v>
      </c>
      <c r="AO7" s="148">
        <v>20297</v>
      </c>
      <c r="AP7" s="148">
        <v>18647</v>
      </c>
      <c r="AQ7" s="148">
        <v>17962</v>
      </c>
      <c r="AR7" s="148">
        <v>17024</v>
      </c>
      <c r="AS7" s="25">
        <v>19703</v>
      </c>
      <c r="AT7" s="25">
        <v>19965</v>
      </c>
      <c r="AU7" s="25">
        <f>SUM(AU8:AU12)</f>
        <v>21520</v>
      </c>
      <c r="AV7" s="303">
        <f>SUM(AV8:AV12)</f>
        <v>20881</v>
      </c>
      <c r="AW7" s="305">
        <v>20274</v>
      </c>
      <c r="AX7" s="303">
        <v>25442</v>
      </c>
      <c r="AY7" s="303">
        <v>23152</v>
      </c>
      <c r="AZ7" s="303">
        <v>28883</v>
      </c>
      <c r="BA7" s="303">
        <v>31180</v>
      </c>
      <c r="BB7" s="303">
        <v>29068</v>
      </c>
      <c r="BC7" s="303">
        <v>29544</v>
      </c>
      <c r="BD7" s="303">
        <v>30006</v>
      </c>
      <c r="BE7" s="290">
        <v>31436</v>
      </c>
      <c r="BF7" s="96"/>
    </row>
    <row r="8" spans="1:58" ht="13.8">
      <c r="A8" s="6"/>
      <c r="B8" s="185" t="s">
        <v>130</v>
      </c>
      <c r="C8" s="59">
        <v>47741</v>
      </c>
      <c r="D8" s="151">
        <v>46457</v>
      </c>
      <c r="E8" s="151">
        <v>42098</v>
      </c>
      <c r="F8" s="151">
        <v>40069</v>
      </c>
      <c r="G8" s="151">
        <v>42439</v>
      </c>
      <c r="H8" s="151">
        <v>46754</v>
      </c>
      <c r="I8" s="151">
        <v>51223</v>
      </c>
      <c r="J8" s="60">
        <v>54712</v>
      </c>
      <c r="K8" s="60">
        <v>67271</v>
      </c>
      <c r="L8" s="151">
        <v>91708</v>
      </c>
      <c r="M8" s="157">
        <v>96560</v>
      </c>
      <c r="N8" s="59">
        <v>11618</v>
      </c>
      <c r="O8" s="151">
        <v>11154</v>
      </c>
      <c r="P8" s="151">
        <v>11919</v>
      </c>
      <c r="Q8" s="151">
        <v>13049</v>
      </c>
      <c r="R8" s="151">
        <v>12661</v>
      </c>
      <c r="S8" s="151">
        <v>12741</v>
      </c>
      <c r="T8" s="151">
        <v>11623</v>
      </c>
      <c r="U8" s="151">
        <v>9432</v>
      </c>
      <c r="V8" s="151">
        <v>11437</v>
      </c>
      <c r="W8" s="151">
        <v>11222</v>
      </c>
      <c r="X8" s="151">
        <v>9950</v>
      </c>
      <c r="Y8" s="151">
        <v>9489</v>
      </c>
      <c r="Z8" s="151">
        <v>9761</v>
      </c>
      <c r="AA8" s="151">
        <v>9812</v>
      </c>
      <c r="AB8" s="151">
        <v>9427</v>
      </c>
      <c r="AC8" s="151">
        <v>11278</v>
      </c>
      <c r="AD8" s="151">
        <v>10676</v>
      </c>
      <c r="AE8" s="151">
        <v>10015</v>
      </c>
      <c r="AF8" s="151">
        <v>10204</v>
      </c>
      <c r="AG8" s="151">
        <v>11544</v>
      </c>
      <c r="AH8" s="151">
        <v>11898</v>
      </c>
      <c r="AI8" s="151">
        <v>11688.146016069633</v>
      </c>
      <c r="AJ8" s="151">
        <v>11465.853983930367</v>
      </c>
      <c r="AK8" s="151">
        <v>11702</v>
      </c>
      <c r="AL8" s="151">
        <v>12601.07393</v>
      </c>
      <c r="AM8" s="151">
        <v>12891.70126</v>
      </c>
      <c r="AN8" s="151">
        <v>12901.22481</v>
      </c>
      <c r="AO8" s="151">
        <v>12829</v>
      </c>
      <c r="AP8" s="151">
        <v>14418</v>
      </c>
      <c r="AQ8" s="151">
        <v>13186</v>
      </c>
      <c r="AR8" s="151">
        <v>12739</v>
      </c>
      <c r="AS8" s="60">
        <v>14369</v>
      </c>
      <c r="AT8" s="60">
        <v>15957</v>
      </c>
      <c r="AU8" s="60">
        <v>16766</v>
      </c>
      <c r="AV8" s="151">
        <v>17553</v>
      </c>
      <c r="AW8" s="60">
        <v>16995</v>
      </c>
      <c r="AX8" s="151">
        <v>21575</v>
      </c>
      <c r="AY8" s="151">
        <v>20869</v>
      </c>
      <c r="AZ8" s="151">
        <v>23802</v>
      </c>
      <c r="BA8" s="151">
        <v>25462</v>
      </c>
      <c r="BB8" s="151">
        <v>23970</v>
      </c>
      <c r="BC8" s="151">
        <v>24143</v>
      </c>
      <c r="BD8" s="151">
        <v>22132</v>
      </c>
      <c r="BE8" s="157">
        <v>26315</v>
      </c>
      <c r="BF8" s="96"/>
    </row>
    <row r="9" spans="1:58" ht="13.8">
      <c r="A9" s="6"/>
      <c r="B9" s="185" t="s">
        <v>131</v>
      </c>
      <c r="C9" s="59">
        <v>5130</v>
      </c>
      <c r="D9" s="151">
        <v>10869</v>
      </c>
      <c r="E9" s="151">
        <v>4211</v>
      </c>
      <c r="F9" s="151">
        <v>9098</v>
      </c>
      <c r="G9" s="151">
        <v>9469</v>
      </c>
      <c r="H9" s="151">
        <v>10546</v>
      </c>
      <c r="I9" s="151">
        <v>15418</v>
      </c>
      <c r="J9" s="60">
        <v>18340</v>
      </c>
      <c r="K9" s="60">
        <v>14697</v>
      </c>
      <c r="L9" s="151">
        <v>16313</v>
      </c>
      <c r="M9" s="157">
        <v>20855</v>
      </c>
      <c r="N9" s="59">
        <v>1375</v>
      </c>
      <c r="O9" s="151">
        <v>1508</v>
      </c>
      <c r="P9" s="151">
        <v>630</v>
      </c>
      <c r="Q9" s="151">
        <v>1618</v>
      </c>
      <c r="R9" s="151">
        <v>1619</v>
      </c>
      <c r="S9" s="151">
        <v>1527</v>
      </c>
      <c r="T9" s="151">
        <v>2127</v>
      </c>
      <c r="U9" s="151">
        <v>5596</v>
      </c>
      <c r="V9" s="151">
        <v>1918</v>
      </c>
      <c r="W9" s="151">
        <v>2231</v>
      </c>
      <c r="X9" s="151">
        <v>-1715</v>
      </c>
      <c r="Y9" s="151">
        <v>1777</v>
      </c>
      <c r="Z9" s="151">
        <v>2408</v>
      </c>
      <c r="AA9" s="151">
        <v>1790</v>
      </c>
      <c r="AB9" s="151">
        <v>2437</v>
      </c>
      <c r="AC9" s="151">
        <v>2463</v>
      </c>
      <c r="AD9" s="151">
        <v>2255</v>
      </c>
      <c r="AE9" s="151">
        <v>2305</v>
      </c>
      <c r="AF9" s="151">
        <v>2230</v>
      </c>
      <c r="AG9" s="151">
        <v>2679</v>
      </c>
      <c r="AH9" s="151">
        <v>2396</v>
      </c>
      <c r="AI9" s="151">
        <v>2617</v>
      </c>
      <c r="AJ9" s="151">
        <v>2958</v>
      </c>
      <c r="AK9" s="151">
        <v>2575</v>
      </c>
      <c r="AL9" s="151">
        <v>2776</v>
      </c>
      <c r="AM9" s="151">
        <v>2673</v>
      </c>
      <c r="AN9" s="151">
        <v>2684</v>
      </c>
      <c r="AO9" s="151">
        <v>7285</v>
      </c>
      <c r="AP9" s="151">
        <v>4229</v>
      </c>
      <c r="AQ9" s="151">
        <v>4699</v>
      </c>
      <c r="AR9" s="151">
        <v>4268</v>
      </c>
      <c r="AS9" s="60">
        <v>5144</v>
      </c>
      <c r="AT9" s="60">
        <v>4000</v>
      </c>
      <c r="AU9" s="60">
        <v>4140</v>
      </c>
      <c r="AV9" s="259">
        <v>3540</v>
      </c>
      <c r="AW9" s="74">
        <v>3017</v>
      </c>
      <c r="AX9" s="259">
        <v>3789</v>
      </c>
      <c r="AY9" s="259">
        <v>2255</v>
      </c>
      <c r="AZ9" s="259">
        <v>4884</v>
      </c>
      <c r="BA9" s="259">
        <v>5385</v>
      </c>
      <c r="BB9" s="259">
        <v>4986</v>
      </c>
      <c r="BC9" s="259">
        <v>4678</v>
      </c>
      <c r="BD9" s="259">
        <v>6091</v>
      </c>
      <c r="BE9" s="291">
        <v>5100</v>
      </c>
      <c r="BF9" s="96"/>
    </row>
    <row r="10" spans="1:58" ht="13.8">
      <c r="A10" s="6"/>
      <c r="B10" s="185" t="s">
        <v>132</v>
      </c>
      <c r="C10" s="59">
        <v>788</v>
      </c>
      <c r="D10" s="151">
        <v>-1619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60">
        <v>0</v>
      </c>
      <c r="K10" s="60">
        <v>0</v>
      </c>
      <c r="L10" s="151">
        <v>0</v>
      </c>
      <c r="M10" s="157">
        <v>0</v>
      </c>
      <c r="N10" s="59">
        <v>561</v>
      </c>
      <c r="O10" s="151">
        <v>57</v>
      </c>
      <c r="P10" s="151">
        <v>207</v>
      </c>
      <c r="Q10" s="151">
        <v>-37</v>
      </c>
      <c r="R10" s="151">
        <v>-1619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0</v>
      </c>
      <c r="AH10" s="151">
        <v>0</v>
      </c>
      <c r="AI10" s="151">
        <v>0</v>
      </c>
      <c r="AJ10" s="151">
        <v>0</v>
      </c>
      <c r="AK10" s="151">
        <v>0</v>
      </c>
      <c r="AL10" s="151">
        <v>0</v>
      </c>
      <c r="AM10" s="151">
        <v>0</v>
      </c>
      <c r="AN10" s="151">
        <v>0</v>
      </c>
      <c r="AO10" s="151">
        <v>0</v>
      </c>
      <c r="AP10" s="151">
        <v>0</v>
      </c>
      <c r="AQ10" s="151">
        <v>0</v>
      </c>
      <c r="AR10" s="151">
        <v>0</v>
      </c>
      <c r="AS10" s="60">
        <v>0</v>
      </c>
      <c r="AT10" s="60">
        <v>0</v>
      </c>
      <c r="AU10" s="60">
        <v>0</v>
      </c>
      <c r="AV10" s="259">
        <v>0</v>
      </c>
      <c r="AW10" s="74">
        <v>0</v>
      </c>
      <c r="AX10" s="259">
        <v>0</v>
      </c>
      <c r="AY10" s="259">
        <v>0</v>
      </c>
      <c r="AZ10" s="259">
        <v>0</v>
      </c>
      <c r="BA10" s="259">
        <v>0</v>
      </c>
      <c r="BB10" s="259">
        <v>0</v>
      </c>
      <c r="BC10" s="259">
        <v>0</v>
      </c>
      <c r="BD10" s="259">
        <v>0</v>
      </c>
      <c r="BE10" s="291">
        <v>0</v>
      </c>
      <c r="BF10" s="96"/>
    </row>
    <row r="11" spans="1:58" ht="15.6">
      <c r="A11" s="6"/>
      <c r="B11" s="185" t="s">
        <v>133</v>
      </c>
      <c r="C11" s="59">
        <v>1306</v>
      </c>
      <c r="D11" s="151">
        <v>-1200</v>
      </c>
      <c r="E11" s="151">
        <v>1767</v>
      </c>
      <c r="F11" s="151">
        <v>218</v>
      </c>
      <c r="G11" s="151">
        <v>339</v>
      </c>
      <c r="H11" s="151">
        <v>210</v>
      </c>
      <c r="I11" s="151">
        <v>271</v>
      </c>
      <c r="J11" s="60">
        <v>267</v>
      </c>
      <c r="K11" s="60">
        <v>483</v>
      </c>
      <c r="L11" s="151">
        <v>260</v>
      </c>
      <c r="M11" s="157">
        <v>1376</v>
      </c>
      <c r="N11" s="59">
        <v>-119</v>
      </c>
      <c r="O11" s="151">
        <v>-119</v>
      </c>
      <c r="P11" s="151">
        <v>-48</v>
      </c>
      <c r="Q11" s="151">
        <v>1593</v>
      </c>
      <c r="R11" s="151">
        <v>-1813</v>
      </c>
      <c r="S11" s="151">
        <v>0</v>
      </c>
      <c r="T11" s="151">
        <v>521</v>
      </c>
      <c r="U11" s="151">
        <v>92</v>
      </c>
      <c r="V11" s="151">
        <v>8</v>
      </c>
      <c r="W11" s="151">
        <v>1408</v>
      </c>
      <c r="X11" s="151">
        <v>119</v>
      </c>
      <c r="Y11" s="151">
        <v>232</v>
      </c>
      <c r="Z11" s="151">
        <v>0</v>
      </c>
      <c r="AA11" s="151">
        <v>0</v>
      </c>
      <c r="AB11" s="151">
        <v>9</v>
      </c>
      <c r="AC11" s="151">
        <v>0</v>
      </c>
      <c r="AD11" s="151">
        <v>38</v>
      </c>
      <c r="AE11" s="151">
        <v>96</v>
      </c>
      <c r="AF11" s="151">
        <v>114</v>
      </c>
      <c r="AG11" s="151">
        <v>91</v>
      </c>
      <c r="AH11" s="151">
        <v>30</v>
      </c>
      <c r="AI11" s="151">
        <v>99</v>
      </c>
      <c r="AJ11" s="151">
        <v>40</v>
      </c>
      <c r="AK11" s="151">
        <v>41</v>
      </c>
      <c r="AL11" s="151">
        <v>16</v>
      </c>
      <c r="AM11" s="151">
        <v>0</v>
      </c>
      <c r="AN11" s="151">
        <v>66</v>
      </c>
      <c r="AO11" s="151">
        <v>189</v>
      </c>
      <c r="AP11" s="151">
        <v>0</v>
      </c>
      <c r="AQ11" s="151">
        <v>77</v>
      </c>
      <c r="AR11" s="151">
        <v>0</v>
      </c>
      <c r="AS11" s="60">
        <v>190</v>
      </c>
      <c r="AT11" s="60">
        <v>8</v>
      </c>
      <c r="AU11" s="60">
        <v>614</v>
      </c>
      <c r="AV11" s="259">
        <v>-299</v>
      </c>
      <c r="AW11" s="74">
        <v>160</v>
      </c>
      <c r="AX11" s="259">
        <v>44</v>
      </c>
      <c r="AY11" s="259">
        <v>1</v>
      </c>
      <c r="AZ11" s="259">
        <v>115</v>
      </c>
      <c r="BA11" s="259">
        <v>100</v>
      </c>
      <c r="BB11" s="259">
        <v>8</v>
      </c>
      <c r="BC11" s="259">
        <v>315</v>
      </c>
      <c r="BD11" s="259">
        <v>730</v>
      </c>
      <c r="BE11" s="291">
        <v>323</v>
      </c>
      <c r="BF11" s="96"/>
    </row>
    <row r="12" spans="1:58" ht="13.8">
      <c r="A12" s="6"/>
      <c r="B12" s="185" t="s">
        <v>134</v>
      </c>
      <c r="C12" s="59">
        <v>628</v>
      </c>
      <c r="D12" s="151">
        <v>884</v>
      </c>
      <c r="E12" s="151">
        <v>322</v>
      </c>
      <c r="F12" s="151">
        <v>0</v>
      </c>
      <c r="G12" s="151">
        <v>272</v>
      </c>
      <c r="H12" s="151">
        <v>260</v>
      </c>
      <c r="I12" s="151">
        <v>317</v>
      </c>
      <c r="J12" s="60">
        <v>17</v>
      </c>
      <c r="K12" s="60">
        <v>189</v>
      </c>
      <c r="L12" s="151">
        <v>376</v>
      </c>
      <c r="M12" s="157">
        <v>1263</v>
      </c>
      <c r="N12" s="59">
        <v>0</v>
      </c>
      <c r="O12" s="151">
        <v>0</v>
      </c>
      <c r="P12" s="151">
        <v>259</v>
      </c>
      <c r="Q12" s="151">
        <v>369</v>
      </c>
      <c r="R12" s="151">
        <v>357</v>
      </c>
      <c r="S12" s="151">
        <v>317</v>
      </c>
      <c r="T12" s="151">
        <v>145</v>
      </c>
      <c r="U12" s="151">
        <v>65</v>
      </c>
      <c r="V12" s="151">
        <v>55</v>
      </c>
      <c r="W12" s="151">
        <v>125</v>
      </c>
      <c r="X12" s="151">
        <v>107</v>
      </c>
      <c r="Y12" s="151">
        <v>35</v>
      </c>
      <c r="Z12" s="151">
        <v>0</v>
      </c>
      <c r="AA12" s="151">
        <v>0</v>
      </c>
      <c r="AB12" s="151">
        <v>0</v>
      </c>
      <c r="AC12" s="151">
        <v>0</v>
      </c>
      <c r="AD12" s="151">
        <v>31</v>
      </c>
      <c r="AE12" s="151">
        <v>123</v>
      </c>
      <c r="AF12" s="151">
        <v>104</v>
      </c>
      <c r="AG12" s="151">
        <v>14</v>
      </c>
      <c r="AH12" s="151">
        <v>67</v>
      </c>
      <c r="AI12" s="151">
        <v>62</v>
      </c>
      <c r="AJ12" s="151">
        <v>21</v>
      </c>
      <c r="AK12" s="151">
        <v>110</v>
      </c>
      <c r="AL12" s="151">
        <v>0</v>
      </c>
      <c r="AM12" s="151">
        <v>336</v>
      </c>
      <c r="AN12" s="151">
        <v>-13</v>
      </c>
      <c r="AO12" s="151">
        <v>-6</v>
      </c>
      <c r="AP12" s="151">
        <v>0</v>
      </c>
      <c r="AQ12" s="151">
        <v>0</v>
      </c>
      <c r="AR12" s="151">
        <v>17</v>
      </c>
      <c r="AS12" s="60">
        <v>0</v>
      </c>
      <c r="AT12" s="60">
        <v>0</v>
      </c>
      <c r="AU12" s="60">
        <v>0</v>
      </c>
      <c r="AV12" s="259">
        <v>87</v>
      </c>
      <c r="AW12" s="74">
        <v>102</v>
      </c>
      <c r="AX12" s="259">
        <v>34</v>
      </c>
      <c r="AY12" s="259">
        <v>27</v>
      </c>
      <c r="AZ12" s="259">
        <v>82</v>
      </c>
      <c r="BA12" s="259">
        <v>233</v>
      </c>
      <c r="BB12" s="259">
        <v>104</v>
      </c>
      <c r="BC12" s="259">
        <v>408</v>
      </c>
      <c r="BD12" s="259">
        <v>1053</v>
      </c>
      <c r="BE12" s="291">
        <v>-302</v>
      </c>
      <c r="BF12" s="96"/>
    </row>
    <row r="13" spans="1:58" ht="13.8" hidden="1">
      <c r="A13" s="6"/>
      <c r="B13" s="185"/>
      <c r="C13" s="239"/>
      <c r="J13" s="281">
        <v>0</v>
      </c>
      <c r="K13" s="281"/>
      <c r="M13" s="240"/>
      <c r="N13" s="239"/>
      <c r="AS13" s="281"/>
      <c r="AT13" s="281"/>
      <c r="AU13" s="281"/>
      <c r="AW13" s="281"/>
      <c r="BE13" s="240"/>
      <c r="BF13" s="96"/>
    </row>
    <row r="14" spans="1:58" ht="13.8">
      <c r="A14" s="6"/>
      <c r="B14" s="184" t="s">
        <v>135</v>
      </c>
      <c r="C14" s="55">
        <v>908</v>
      </c>
      <c r="D14" s="148">
        <v>1271</v>
      </c>
      <c r="E14" s="148">
        <v>1462</v>
      </c>
      <c r="F14" s="148">
        <v>1379</v>
      </c>
      <c r="G14" s="148">
        <v>2546</v>
      </c>
      <c r="H14" s="148">
        <v>3565</v>
      </c>
      <c r="I14" s="148">
        <v>6782</v>
      </c>
      <c r="J14" s="25">
        <v>12039</v>
      </c>
      <c r="K14" s="25">
        <v>3217</v>
      </c>
      <c r="L14" s="148">
        <v>7194</v>
      </c>
      <c r="M14" s="238">
        <v>6879</v>
      </c>
      <c r="N14" s="55">
        <v>220</v>
      </c>
      <c r="O14" s="148">
        <v>236</v>
      </c>
      <c r="P14" s="148">
        <v>218</v>
      </c>
      <c r="Q14" s="148">
        <v>233</v>
      </c>
      <c r="R14" s="148">
        <v>232</v>
      </c>
      <c r="S14" s="148">
        <v>335</v>
      </c>
      <c r="T14" s="148">
        <v>338</v>
      </c>
      <c r="U14" s="148">
        <v>367</v>
      </c>
      <c r="V14" s="148">
        <v>419</v>
      </c>
      <c r="W14" s="148">
        <v>142</v>
      </c>
      <c r="X14" s="148">
        <v>599</v>
      </c>
      <c r="Y14" s="148">
        <v>302</v>
      </c>
      <c r="Z14" s="148">
        <v>337</v>
      </c>
      <c r="AA14" s="148">
        <v>295</v>
      </c>
      <c r="AB14" s="148">
        <v>366</v>
      </c>
      <c r="AC14" s="148">
        <v>381</v>
      </c>
      <c r="AD14" s="148">
        <v>630</v>
      </c>
      <c r="AE14" s="148">
        <v>679</v>
      </c>
      <c r="AF14" s="148">
        <v>578</v>
      </c>
      <c r="AG14" s="148">
        <v>659</v>
      </c>
      <c r="AH14" s="148">
        <v>794</v>
      </c>
      <c r="AI14" s="148">
        <v>736</v>
      </c>
      <c r="AJ14" s="148">
        <v>843</v>
      </c>
      <c r="AK14" s="148">
        <v>1192</v>
      </c>
      <c r="AL14" s="148">
        <v>1699</v>
      </c>
      <c r="AM14" s="148">
        <v>1577</v>
      </c>
      <c r="AN14" s="148">
        <v>1659</v>
      </c>
      <c r="AO14" s="148">
        <v>1847</v>
      </c>
      <c r="AP14" s="148">
        <v>1940</v>
      </c>
      <c r="AQ14" s="148">
        <v>2083</v>
      </c>
      <c r="AR14" s="148">
        <v>1965</v>
      </c>
      <c r="AS14" s="25">
        <v>6051</v>
      </c>
      <c r="AT14" s="25">
        <v>1055</v>
      </c>
      <c r="AU14" s="25">
        <v>-866</v>
      </c>
      <c r="AV14" s="303">
        <v>1430</v>
      </c>
      <c r="AW14" s="305">
        <v>1598</v>
      </c>
      <c r="AX14" s="303">
        <v>1411</v>
      </c>
      <c r="AY14" s="303">
        <v>1695</v>
      </c>
      <c r="AZ14" s="303">
        <v>1757</v>
      </c>
      <c r="BA14" s="303">
        <v>2331</v>
      </c>
      <c r="BB14" s="303">
        <v>1776</v>
      </c>
      <c r="BC14" s="303">
        <v>1989</v>
      </c>
      <c r="BD14" s="303">
        <v>1561</v>
      </c>
      <c r="BE14" s="290">
        <v>1553</v>
      </c>
      <c r="BF14" s="96"/>
    </row>
    <row r="15" spans="1:58" ht="13.8">
      <c r="A15" s="6"/>
      <c r="B15" s="79" t="s">
        <v>136</v>
      </c>
      <c r="C15" s="55">
        <v>13042</v>
      </c>
      <c r="D15" s="148">
        <v>11426</v>
      </c>
      <c r="E15" s="148">
        <v>11300</v>
      </c>
      <c r="F15" s="148">
        <v>12081</v>
      </c>
      <c r="G15" s="148">
        <v>13765</v>
      </c>
      <c r="H15" s="148">
        <v>16495</v>
      </c>
      <c r="I15" s="148">
        <v>21610</v>
      </c>
      <c r="J15" s="25">
        <v>24253</v>
      </c>
      <c r="K15" s="25">
        <v>25780</v>
      </c>
      <c r="L15" s="148">
        <v>31058</v>
      </c>
      <c r="M15" s="238">
        <v>34106</v>
      </c>
      <c r="N15" s="55">
        <v>3648</v>
      </c>
      <c r="O15" s="148">
        <v>3446</v>
      </c>
      <c r="P15" s="148">
        <v>2683</v>
      </c>
      <c r="Q15" s="148">
        <v>3264</v>
      </c>
      <c r="R15" s="148">
        <v>3275</v>
      </c>
      <c r="S15" s="148">
        <v>2958</v>
      </c>
      <c r="T15" s="148">
        <v>2517</v>
      </c>
      <c r="U15" s="148">
        <v>2676</v>
      </c>
      <c r="V15" s="148">
        <v>3192</v>
      </c>
      <c r="W15" s="148">
        <v>2764</v>
      </c>
      <c r="X15" s="148">
        <v>2574</v>
      </c>
      <c r="Y15" s="148">
        <v>2770</v>
      </c>
      <c r="Z15" s="148">
        <v>3142</v>
      </c>
      <c r="AA15" s="148">
        <v>3002</v>
      </c>
      <c r="AB15" s="148">
        <v>2867</v>
      </c>
      <c r="AC15" s="148">
        <v>3070</v>
      </c>
      <c r="AD15" s="148">
        <v>3780</v>
      </c>
      <c r="AE15" s="148">
        <v>3415</v>
      </c>
      <c r="AF15" s="148">
        <v>3254</v>
      </c>
      <c r="AG15" s="148">
        <v>3316</v>
      </c>
      <c r="AH15" s="148">
        <v>4219</v>
      </c>
      <c r="AI15" s="148">
        <v>4094.8208439303653</v>
      </c>
      <c r="AJ15" s="148">
        <v>3856.1791560696347</v>
      </c>
      <c r="AK15" s="148">
        <v>4325</v>
      </c>
      <c r="AL15" s="148">
        <v>5322.0682099999995</v>
      </c>
      <c r="AM15" s="148">
        <v>4979.1429599999992</v>
      </c>
      <c r="AN15" s="148">
        <v>4958.7888300000013</v>
      </c>
      <c r="AO15" s="148">
        <v>6350</v>
      </c>
      <c r="AP15" s="148">
        <v>6277</v>
      </c>
      <c r="AQ15" s="148">
        <v>6425</v>
      </c>
      <c r="AR15" s="148">
        <v>5047</v>
      </c>
      <c r="AS15" s="25">
        <v>6504</v>
      </c>
      <c r="AT15" s="25">
        <v>6596</v>
      </c>
      <c r="AU15" s="25">
        <f>SUM(AU16:AU18)</f>
        <v>7046</v>
      </c>
      <c r="AV15" s="303">
        <f>SUM(AV16:AV18)</f>
        <v>6321</v>
      </c>
      <c r="AW15" s="305">
        <v>5817</v>
      </c>
      <c r="AX15" s="303">
        <v>7411</v>
      </c>
      <c r="AY15" s="303">
        <v>8054</v>
      </c>
      <c r="AZ15" s="303">
        <v>7464</v>
      </c>
      <c r="BA15" s="303">
        <v>8129</v>
      </c>
      <c r="BB15" s="303">
        <v>9689</v>
      </c>
      <c r="BC15" s="303">
        <v>9025</v>
      </c>
      <c r="BD15" s="303">
        <v>8152</v>
      </c>
      <c r="BE15" s="290">
        <v>7240</v>
      </c>
      <c r="BF15" s="96"/>
    </row>
    <row r="16" spans="1:58" ht="13.8">
      <c r="A16" s="6"/>
      <c r="B16" s="186" t="s">
        <v>137</v>
      </c>
      <c r="C16" s="59">
        <v>7458</v>
      </c>
      <c r="D16" s="151">
        <v>7792</v>
      </c>
      <c r="E16" s="151">
        <v>7502</v>
      </c>
      <c r="F16" s="151">
        <v>7870</v>
      </c>
      <c r="G16" s="151">
        <v>8142</v>
      </c>
      <c r="H16" s="151">
        <v>9286</v>
      </c>
      <c r="I16" s="151">
        <v>11637</v>
      </c>
      <c r="J16" s="60">
        <v>12328</v>
      </c>
      <c r="K16" s="60">
        <v>13347</v>
      </c>
      <c r="L16" s="151">
        <v>16326</v>
      </c>
      <c r="M16" s="157">
        <v>17889</v>
      </c>
      <c r="N16" s="59">
        <v>2290</v>
      </c>
      <c r="O16" s="151">
        <v>2054</v>
      </c>
      <c r="P16" s="151">
        <v>1649</v>
      </c>
      <c r="Q16" s="151">
        <v>1465</v>
      </c>
      <c r="R16" s="151">
        <v>2482</v>
      </c>
      <c r="S16" s="151">
        <v>2093</v>
      </c>
      <c r="T16" s="151">
        <v>1671</v>
      </c>
      <c r="U16" s="151">
        <v>1545</v>
      </c>
      <c r="V16" s="151">
        <v>2449</v>
      </c>
      <c r="W16" s="151">
        <v>1953</v>
      </c>
      <c r="X16" s="151">
        <v>1575</v>
      </c>
      <c r="Y16" s="151">
        <v>1525</v>
      </c>
      <c r="Z16" s="151">
        <v>2278</v>
      </c>
      <c r="AA16" s="151">
        <v>2090</v>
      </c>
      <c r="AB16" s="151">
        <v>1905</v>
      </c>
      <c r="AC16" s="151">
        <v>1597</v>
      </c>
      <c r="AD16" s="151">
        <v>2615</v>
      </c>
      <c r="AE16" s="151">
        <v>2234</v>
      </c>
      <c r="AF16" s="151">
        <v>1705</v>
      </c>
      <c r="AG16" s="151">
        <v>1588</v>
      </c>
      <c r="AH16" s="151">
        <v>2792</v>
      </c>
      <c r="AI16" s="151">
        <v>2557.8208439303653</v>
      </c>
      <c r="AJ16" s="151">
        <v>2207.1791560696347</v>
      </c>
      <c r="AK16" s="151">
        <v>1729</v>
      </c>
      <c r="AL16" s="151">
        <v>3193.0682099999999</v>
      </c>
      <c r="AM16" s="151">
        <v>2938.1429599999997</v>
      </c>
      <c r="AN16" s="151">
        <v>2392.7888300000004</v>
      </c>
      <c r="AO16" s="151">
        <v>3113</v>
      </c>
      <c r="AP16" s="151">
        <v>3717</v>
      </c>
      <c r="AQ16" s="151">
        <v>3538</v>
      </c>
      <c r="AR16" s="151">
        <v>2593</v>
      </c>
      <c r="AS16" s="60">
        <v>2480</v>
      </c>
      <c r="AT16" s="60">
        <v>3827</v>
      </c>
      <c r="AU16" s="60">
        <v>4086</v>
      </c>
      <c r="AV16" s="259">
        <v>3158</v>
      </c>
      <c r="AW16" s="74">
        <v>2276</v>
      </c>
      <c r="AX16" s="259">
        <v>4603</v>
      </c>
      <c r="AY16" s="259">
        <v>4080</v>
      </c>
      <c r="AZ16" s="259">
        <v>3839</v>
      </c>
      <c r="BA16" s="259">
        <v>3804</v>
      </c>
      <c r="BB16" s="259">
        <v>5437</v>
      </c>
      <c r="BC16" s="259">
        <v>4957</v>
      </c>
      <c r="BD16" s="259">
        <v>4127</v>
      </c>
      <c r="BE16" s="291">
        <v>3368</v>
      </c>
      <c r="BF16" s="96"/>
    </row>
    <row r="17" spans="1:58" ht="13.8">
      <c r="A17" s="6"/>
      <c r="B17" s="186" t="s">
        <v>138</v>
      </c>
      <c r="C17" s="59">
        <v>1384</v>
      </c>
      <c r="D17" s="151">
        <v>448</v>
      </c>
      <c r="E17" s="151">
        <v>361</v>
      </c>
      <c r="F17" s="151">
        <v>487</v>
      </c>
      <c r="G17" s="151">
        <v>1001</v>
      </c>
      <c r="H17" s="151">
        <v>1593</v>
      </c>
      <c r="I17" s="151">
        <v>3285</v>
      </c>
      <c r="J17" s="60">
        <v>4328</v>
      </c>
      <c r="K17" s="60">
        <v>4346</v>
      </c>
      <c r="L17" s="151">
        <v>5169</v>
      </c>
      <c r="M17" s="157">
        <v>6067</v>
      </c>
      <c r="N17" s="59">
        <v>401</v>
      </c>
      <c r="O17" s="151">
        <v>398</v>
      </c>
      <c r="P17" s="151">
        <v>270</v>
      </c>
      <c r="Q17" s="151">
        <v>316</v>
      </c>
      <c r="R17" s="151">
        <v>120</v>
      </c>
      <c r="S17" s="151">
        <v>115</v>
      </c>
      <c r="T17" s="151">
        <v>115</v>
      </c>
      <c r="U17" s="151">
        <v>98</v>
      </c>
      <c r="V17" s="151">
        <v>100</v>
      </c>
      <c r="W17" s="151">
        <v>98</v>
      </c>
      <c r="X17" s="151">
        <v>60</v>
      </c>
      <c r="Y17" s="151">
        <v>103</v>
      </c>
      <c r="Z17" s="151">
        <v>84</v>
      </c>
      <c r="AA17" s="151">
        <v>92</v>
      </c>
      <c r="AB17" s="151">
        <v>146</v>
      </c>
      <c r="AC17" s="151">
        <v>165</v>
      </c>
      <c r="AD17" s="151">
        <v>262</v>
      </c>
      <c r="AE17" s="151">
        <v>218</v>
      </c>
      <c r="AF17" s="151">
        <v>236</v>
      </c>
      <c r="AG17" s="151">
        <v>285</v>
      </c>
      <c r="AH17" s="151">
        <v>329</v>
      </c>
      <c r="AI17" s="151">
        <v>359</v>
      </c>
      <c r="AJ17" s="151">
        <v>397</v>
      </c>
      <c r="AK17" s="151">
        <v>508</v>
      </c>
      <c r="AL17" s="151">
        <v>827</v>
      </c>
      <c r="AM17" s="151">
        <v>742</v>
      </c>
      <c r="AN17" s="151">
        <v>716</v>
      </c>
      <c r="AO17" s="151">
        <v>1000</v>
      </c>
      <c r="AP17" s="151">
        <v>1090</v>
      </c>
      <c r="AQ17" s="151">
        <v>1211</v>
      </c>
      <c r="AR17" s="151">
        <v>926</v>
      </c>
      <c r="AS17" s="60">
        <v>1101</v>
      </c>
      <c r="AT17" s="60">
        <v>1023</v>
      </c>
      <c r="AU17" s="60">
        <v>1225</v>
      </c>
      <c r="AV17" s="259">
        <v>1195</v>
      </c>
      <c r="AW17" s="74">
        <v>903</v>
      </c>
      <c r="AX17" s="259">
        <v>1200</v>
      </c>
      <c r="AY17" s="259">
        <v>1170</v>
      </c>
      <c r="AZ17" s="259">
        <v>1151</v>
      </c>
      <c r="BA17" s="259">
        <v>1648</v>
      </c>
      <c r="BB17" s="259">
        <v>1570</v>
      </c>
      <c r="BC17" s="259">
        <v>1487</v>
      </c>
      <c r="BD17" s="259">
        <v>1450</v>
      </c>
      <c r="BE17" s="291">
        <v>1560</v>
      </c>
      <c r="BF17" s="96"/>
    </row>
    <row r="18" spans="1:58" ht="15.6">
      <c r="A18" s="6"/>
      <c r="B18" s="187" t="s">
        <v>139</v>
      </c>
      <c r="C18" s="62">
        <v>4200</v>
      </c>
      <c r="D18" s="63">
        <v>3186</v>
      </c>
      <c r="E18" s="63">
        <v>3437</v>
      </c>
      <c r="F18" s="63">
        <v>3724</v>
      </c>
      <c r="G18" s="63">
        <v>4622</v>
      </c>
      <c r="H18" s="63">
        <v>5616</v>
      </c>
      <c r="I18" s="63">
        <v>6688</v>
      </c>
      <c r="J18" s="63">
        <v>7597</v>
      </c>
      <c r="K18" s="63">
        <v>8087</v>
      </c>
      <c r="L18" s="63">
        <v>9563</v>
      </c>
      <c r="M18" s="158">
        <v>10150</v>
      </c>
      <c r="N18" s="62">
        <v>957</v>
      </c>
      <c r="O18" s="63">
        <v>994</v>
      </c>
      <c r="P18" s="63">
        <v>765</v>
      </c>
      <c r="Q18" s="63">
        <v>1484</v>
      </c>
      <c r="R18" s="63">
        <v>673</v>
      </c>
      <c r="S18" s="63">
        <v>750</v>
      </c>
      <c r="T18" s="63">
        <v>731</v>
      </c>
      <c r="U18" s="63">
        <v>1033</v>
      </c>
      <c r="V18" s="63">
        <v>643</v>
      </c>
      <c r="W18" s="63">
        <v>713</v>
      </c>
      <c r="X18" s="63">
        <v>939</v>
      </c>
      <c r="Y18" s="63">
        <v>1142</v>
      </c>
      <c r="Z18" s="63">
        <v>780</v>
      </c>
      <c r="AA18" s="63">
        <v>820</v>
      </c>
      <c r="AB18" s="63">
        <v>816</v>
      </c>
      <c r="AC18" s="63">
        <v>1308</v>
      </c>
      <c r="AD18" s="63">
        <v>903</v>
      </c>
      <c r="AE18" s="63">
        <v>963</v>
      </c>
      <c r="AF18" s="63">
        <v>1313</v>
      </c>
      <c r="AG18" s="63">
        <v>1443</v>
      </c>
      <c r="AH18" s="63">
        <v>1098</v>
      </c>
      <c r="AI18" s="63">
        <v>1178</v>
      </c>
      <c r="AJ18" s="63">
        <v>1252</v>
      </c>
      <c r="AK18" s="63">
        <v>2088</v>
      </c>
      <c r="AL18" s="63">
        <v>1302</v>
      </c>
      <c r="AM18" s="63">
        <v>1299</v>
      </c>
      <c r="AN18" s="63">
        <v>1851</v>
      </c>
      <c r="AO18" s="63">
        <v>2236</v>
      </c>
      <c r="AP18" s="63">
        <v>1470</v>
      </c>
      <c r="AQ18" s="63">
        <v>1676</v>
      </c>
      <c r="AR18" s="63">
        <v>1526</v>
      </c>
      <c r="AS18" s="63">
        <v>2925</v>
      </c>
      <c r="AT18" s="63">
        <v>1746</v>
      </c>
      <c r="AU18" s="63">
        <v>1735</v>
      </c>
      <c r="AV18" s="304">
        <v>1968</v>
      </c>
      <c r="AW18" s="304">
        <v>2638</v>
      </c>
      <c r="AX18" s="304">
        <v>1608</v>
      </c>
      <c r="AY18" s="304">
        <v>2804</v>
      </c>
      <c r="AZ18" s="304">
        <v>2474</v>
      </c>
      <c r="BA18" s="304">
        <v>2677</v>
      </c>
      <c r="BB18" s="304">
        <v>2682</v>
      </c>
      <c r="BC18" s="304">
        <v>2581</v>
      </c>
      <c r="BD18" s="304">
        <v>2575</v>
      </c>
      <c r="BE18" s="292">
        <v>2312</v>
      </c>
      <c r="BF18" s="96"/>
    </row>
    <row r="19" spans="1:58" ht="13.8">
      <c r="A19" s="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146"/>
      <c r="AO19" s="146"/>
      <c r="AP19" s="146"/>
      <c r="AR19" s="27"/>
      <c r="AW19" s="96"/>
      <c r="AX19" s="96"/>
      <c r="AY19" s="96"/>
      <c r="AZ19" s="96"/>
      <c r="BA19" s="96"/>
      <c r="BB19" s="96"/>
    </row>
    <row r="20" spans="1:58" ht="13.8">
      <c r="A20" s="6"/>
      <c r="B20" s="76" t="s">
        <v>310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146"/>
      <c r="AO20" s="146"/>
      <c r="AP20" s="146"/>
      <c r="AR20" s="27"/>
      <c r="AW20" s="96"/>
      <c r="AX20" s="96"/>
      <c r="AY20" s="96"/>
      <c r="AZ20" s="96"/>
      <c r="BA20" s="96"/>
      <c r="BB20" s="96"/>
    </row>
    <row r="21" spans="1:58" ht="20.25" customHeight="1">
      <c r="A21" s="6"/>
      <c r="B21" s="358" t="s">
        <v>152</v>
      </c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86"/>
      <c r="W21" s="87"/>
      <c r="X21" s="89"/>
      <c r="Y21" s="92"/>
      <c r="Z21" s="94"/>
      <c r="AA21" s="97"/>
      <c r="AB21" s="99"/>
      <c r="AC21" s="105"/>
      <c r="AD21" s="105"/>
      <c r="AE21" s="108"/>
      <c r="AF21" s="111"/>
      <c r="AG21" s="111"/>
      <c r="AH21" s="114"/>
      <c r="AI21" s="114"/>
      <c r="AJ21" s="114"/>
      <c r="AK21" s="116"/>
      <c r="AL21" s="144"/>
      <c r="AM21" s="144"/>
      <c r="AN21" s="167"/>
      <c r="AO21" s="178"/>
      <c r="AP21" s="190"/>
      <c r="AR21" s="213"/>
    </row>
    <row r="22" spans="1:58" ht="13.8">
      <c r="AW22" s="293"/>
      <c r="AX22" s="293"/>
      <c r="AY22" s="293"/>
      <c r="AZ22" s="293"/>
      <c r="BA22" s="293"/>
      <c r="BB22" s="293"/>
    </row>
    <row r="23" spans="1:58" ht="13.8"/>
    <row r="24" spans="1:58" ht="13.8"/>
    <row r="25" spans="1:58" ht="14.25" customHeight="1"/>
    <row r="26" spans="1:58" ht="14.25" customHeight="1"/>
    <row r="27" spans="1:58" ht="14.25" customHeight="1"/>
    <row r="28" spans="1:58" ht="14.25" customHeight="1"/>
    <row r="29" spans="1:58" ht="14.25" customHeight="1"/>
    <row r="30" spans="1:58" ht="14.25" customHeight="1"/>
  </sheetData>
  <mergeCells count="4">
    <mergeCell ref="B3:B4"/>
    <mergeCell ref="B21:U21"/>
    <mergeCell ref="C3:F3"/>
    <mergeCell ref="N3:BC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</sheetPr>
  <dimension ref="A1:Z21"/>
  <sheetViews>
    <sheetView showGridLines="0" zoomScale="130" zoomScaleNormal="130" workbookViewId="0">
      <selection activeCell="D1" sqref="D1"/>
    </sheetView>
  </sheetViews>
  <sheetFormatPr defaultColWidth="0" defaultRowHeight="13.8" zeroHeight="1"/>
  <cols>
    <col min="1" max="1" width="1.69921875" customWidth="1"/>
    <col min="2" max="2" width="27.09765625" customWidth="1"/>
    <col min="3" max="10" width="9" customWidth="1"/>
    <col min="11" max="18" width="7.59765625" customWidth="1"/>
    <col min="19" max="25" width="7.69921875" customWidth="1"/>
    <col min="26" max="26" width="9" customWidth="1"/>
    <col min="27" max="16384" width="9" hidden="1"/>
  </cols>
  <sheetData>
    <row r="1" spans="1:25" ht="57.7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7"/>
      <c r="T1" s="7"/>
      <c r="U1" s="7"/>
      <c r="V1" s="7"/>
      <c r="W1" s="7"/>
      <c r="X1" s="7"/>
      <c r="Y1" s="7"/>
    </row>
    <row r="2" spans="1: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7"/>
      <c r="T2" s="7"/>
      <c r="U2" s="7"/>
      <c r="V2" s="7"/>
      <c r="W2" s="7"/>
      <c r="X2" s="7"/>
      <c r="Y2" s="7"/>
    </row>
    <row r="3" spans="1:25">
      <c r="A3" s="53"/>
      <c r="B3" s="362" t="s">
        <v>92</v>
      </c>
      <c r="C3" s="359" t="s">
        <v>46</v>
      </c>
      <c r="D3" s="360"/>
      <c r="E3" s="360"/>
      <c r="F3" s="360"/>
      <c r="G3" s="360"/>
      <c r="H3" s="360"/>
      <c r="I3" s="360"/>
      <c r="J3" s="361"/>
      <c r="K3" s="373" t="s">
        <v>47</v>
      </c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</row>
    <row r="4" spans="1:25">
      <c r="A4" s="53"/>
      <c r="B4" s="373"/>
      <c r="C4" s="8">
        <v>2007</v>
      </c>
      <c r="D4" s="9">
        <v>2008</v>
      </c>
      <c r="E4" s="9">
        <v>2009</v>
      </c>
      <c r="F4" s="9">
        <v>2010</v>
      </c>
      <c r="G4" s="9">
        <v>2011</v>
      </c>
      <c r="H4" s="10">
        <v>2012</v>
      </c>
      <c r="I4" s="10">
        <v>2013</v>
      </c>
      <c r="J4" s="11">
        <v>2014</v>
      </c>
      <c r="K4" s="8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9" t="s">
        <v>20</v>
      </c>
      <c r="U4" s="9" t="s">
        <v>21</v>
      </c>
      <c r="V4" s="9" t="s">
        <v>22</v>
      </c>
      <c r="W4" s="9" t="s">
        <v>23</v>
      </c>
      <c r="X4" s="10" t="s">
        <v>24</v>
      </c>
      <c r="Y4" s="11" t="s">
        <v>25</v>
      </c>
    </row>
    <row r="5" spans="1:25">
      <c r="A5" s="53"/>
      <c r="B5" s="54" t="s">
        <v>65</v>
      </c>
      <c r="C5" s="55">
        <v>26025</v>
      </c>
      <c r="D5" s="25">
        <v>35925</v>
      </c>
      <c r="E5" s="25">
        <v>32603</v>
      </c>
      <c r="F5" s="25">
        <v>42101</v>
      </c>
      <c r="G5" s="25">
        <v>36235.36737</v>
      </c>
      <c r="H5" s="25">
        <v>33718.380660000003</v>
      </c>
      <c r="I5" s="25">
        <v>36242</v>
      </c>
      <c r="J5" s="15">
        <v>41967</v>
      </c>
      <c r="K5" s="56">
        <v>8094.0020999999997</v>
      </c>
      <c r="L5" s="57">
        <v>9632.9990899999993</v>
      </c>
      <c r="M5" s="57">
        <v>6663.998810000001</v>
      </c>
      <c r="N5" s="57">
        <v>9327.3806600000044</v>
      </c>
      <c r="O5" s="57">
        <v>6543.5776000000005</v>
      </c>
      <c r="P5" s="57">
        <v>7785.9430299999967</v>
      </c>
      <c r="Q5" s="57">
        <v>9191.4793700000027</v>
      </c>
      <c r="R5" s="57">
        <v>12720.999999999998</v>
      </c>
      <c r="S5" s="16">
        <v>9708</v>
      </c>
      <c r="T5" s="16">
        <v>10460.47092</v>
      </c>
      <c r="U5" s="16">
        <v>8732.5290800000021</v>
      </c>
      <c r="V5" s="14">
        <v>13066</v>
      </c>
      <c r="W5" s="14">
        <v>8851.3151700000017</v>
      </c>
      <c r="X5" s="14">
        <v>10063.133670813006</v>
      </c>
      <c r="Y5" s="17">
        <v>9312.6350891869988</v>
      </c>
    </row>
    <row r="6" spans="1:25" ht="23.4">
      <c r="A6" s="53"/>
      <c r="B6" s="58" t="s">
        <v>93</v>
      </c>
      <c r="C6" s="59">
        <v>7998</v>
      </c>
      <c r="D6" s="60">
        <v>9158</v>
      </c>
      <c r="E6" s="60">
        <v>10350</v>
      </c>
      <c r="F6" s="60">
        <v>11433</v>
      </c>
      <c r="G6" s="60">
        <v>11914.357400000001</v>
      </c>
      <c r="H6" s="60">
        <v>12033.155269999997</v>
      </c>
      <c r="I6" s="60">
        <v>11894</v>
      </c>
      <c r="J6" s="21">
        <v>12612</v>
      </c>
      <c r="K6" s="42">
        <v>2925.0346499999996</v>
      </c>
      <c r="L6" s="39">
        <v>3629.6687600000005</v>
      </c>
      <c r="M6" s="39">
        <v>3245.2965899999999</v>
      </c>
      <c r="N6" s="39">
        <v>2233.1552699999975</v>
      </c>
      <c r="O6" s="39">
        <v>2499.3697299999999</v>
      </c>
      <c r="P6" s="39">
        <v>2804.14014</v>
      </c>
      <c r="Q6" s="39">
        <v>2621.4901299999997</v>
      </c>
      <c r="R6" s="39">
        <v>3969.0000000000005</v>
      </c>
      <c r="S6" s="20">
        <v>2891</v>
      </c>
      <c r="T6" s="20">
        <v>3237.8999999999996</v>
      </c>
      <c r="U6" s="20">
        <v>3229.1000000000004</v>
      </c>
      <c r="V6" s="20">
        <v>3254</v>
      </c>
      <c r="W6" s="20">
        <v>3266.5177900000003</v>
      </c>
      <c r="X6" s="20">
        <v>2864.1072499999987</v>
      </c>
      <c r="Y6" s="21">
        <v>3254.2356100000015</v>
      </c>
    </row>
    <row r="7" spans="1:25">
      <c r="A7" s="53"/>
      <c r="B7" s="58" t="s">
        <v>94</v>
      </c>
      <c r="C7" s="59">
        <v>626</v>
      </c>
      <c r="D7" s="60">
        <v>639</v>
      </c>
      <c r="E7" s="60">
        <v>675</v>
      </c>
      <c r="F7" s="60">
        <v>920</v>
      </c>
      <c r="G7" s="60">
        <v>1005</v>
      </c>
      <c r="H7" s="60">
        <v>1187.95686</v>
      </c>
      <c r="I7" s="60">
        <v>1091</v>
      </c>
      <c r="J7" s="21">
        <v>1137</v>
      </c>
      <c r="K7" s="42">
        <v>259.96767</v>
      </c>
      <c r="L7" s="39">
        <v>268.08213000000001</v>
      </c>
      <c r="M7" s="39">
        <v>222.9502</v>
      </c>
      <c r="N7" s="39">
        <v>436.95686000000001</v>
      </c>
      <c r="O7" s="39">
        <v>277.04401999999999</v>
      </c>
      <c r="P7" s="39">
        <v>265.69044000000002</v>
      </c>
      <c r="Q7" s="39">
        <v>279.26553999999993</v>
      </c>
      <c r="R7" s="39">
        <v>268.99999999999994</v>
      </c>
      <c r="S7" s="20">
        <v>263</v>
      </c>
      <c r="T7" s="20">
        <v>286</v>
      </c>
      <c r="U7" s="20">
        <v>287</v>
      </c>
      <c r="V7" s="20">
        <v>301</v>
      </c>
      <c r="W7" s="20">
        <v>199.40640999999999</v>
      </c>
      <c r="X7" s="20">
        <v>212.58647000000002</v>
      </c>
      <c r="Y7" s="21">
        <v>197.82763</v>
      </c>
    </row>
    <row r="8" spans="1:25">
      <c r="A8" s="53"/>
      <c r="B8" s="58" t="s">
        <v>95</v>
      </c>
      <c r="C8" s="59">
        <v>2935</v>
      </c>
      <c r="D8" s="60">
        <v>4200</v>
      </c>
      <c r="E8" s="60">
        <v>4881</v>
      </c>
      <c r="F8" s="60">
        <v>5224</v>
      </c>
      <c r="G8" s="60">
        <v>6543.4115000000002</v>
      </c>
      <c r="H8" s="60">
        <v>4812.6897900000004</v>
      </c>
      <c r="I8" s="60">
        <v>5851</v>
      </c>
      <c r="J8" s="21">
        <v>5828</v>
      </c>
      <c r="K8" s="42">
        <v>1318.57331</v>
      </c>
      <c r="L8" s="39">
        <v>1176.7946700000005</v>
      </c>
      <c r="M8" s="39">
        <v>1310.6320199999998</v>
      </c>
      <c r="N8" s="39">
        <v>1006.6897900000006</v>
      </c>
      <c r="O8" s="39">
        <v>1095.26748</v>
      </c>
      <c r="P8" s="39">
        <v>1430.4847</v>
      </c>
      <c r="Q8" s="39">
        <v>1673.24782</v>
      </c>
      <c r="R8" s="39">
        <v>1651.9999999999995</v>
      </c>
      <c r="S8" s="20">
        <v>1484</v>
      </c>
      <c r="T8" s="20">
        <v>1376</v>
      </c>
      <c r="U8" s="20">
        <v>1443</v>
      </c>
      <c r="V8" s="20">
        <v>1525</v>
      </c>
      <c r="W8" s="20">
        <v>1467.7611400000001</v>
      </c>
      <c r="X8" s="20">
        <v>1444.2425999999996</v>
      </c>
      <c r="Y8" s="21">
        <v>1406.0803800000008</v>
      </c>
    </row>
    <row r="9" spans="1:25" ht="15.6">
      <c r="A9" s="53"/>
      <c r="B9" s="58" t="s">
        <v>96</v>
      </c>
      <c r="C9" s="59">
        <v>626</v>
      </c>
      <c r="D9" s="60">
        <v>616</v>
      </c>
      <c r="E9" s="60">
        <v>592</v>
      </c>
      <c r="F9" s="60">
        <v>603</v>
      </c>
      <c r="G9" s="60">
        <v>500.40384</v>
      </c>
      <c r="H9" s="60">
        <v>1333.8536199999999</v>
      </c>
      <c r="I9" s="60">
        <v>745</v>
      </c>
      <c r="J9" s="21">
        <v>666</v>
      </c>
      <c r="K9" s="42">
        <v>267.346</v>
      </c>
      <c r="L9" s="39">
        <v>256.07209</v>
      </c>
      <c r="M9" s="39">
        <v>209.58190999999999</v>
      </c>
      <c r="N9" s="39">
        <v>600.85361999999986</v>
      </c>
      <c r="O9" s="39">
        <v>144.75407999999999</v>
      </c>
      <c r="P9" s="39">
        <v>197.22951</v>
      </c>
      <c r="Q9" s="39">
        <v>221.01641000000001</v>
      </c>
      <c r="R9" s="39">
        <v>182.00000000000006</v>
      </c>
      <c r="S9" s="20">
        <v>177</v>
      </c>
      <c r="T9" s="20">
        <v>174.39595000000003</v>
      </c>
      <c r="U9" s="20">
        <v>153.60404999999997</v>
      </c>
      <c r="V9" s="20">
        <v>161.00000000000006</v>
      </c>
      <c r="W9" s="20">
        <v>117.29806000000001</v>
      </c>
      <c r="X9" s="20">
        <v>126.78919</v>
      </c>
      <c r="Y9" s="21">
        <v>131.44441999999995</v>
      </c>
    </row>
    <row r="10" spans="1:25">
      <c r="A10" s="53"/>
      <c r="B10" s="58" t="s">
        <v>97</v>
      </c>
      <c r="C10" s="59">
        <v>147</v>
      </c>
      <c r="D10" s="60">
        <v>184</v>
      </c>
      <c r="E10" s="60">
        <v>180</v>
      </c>
      <c r="F10" s="60">
        <v>178</v>
      </c>
      <c r="G10" s="60">
        <v>244.39499999999998</v>
      </c>
      <c r="H10" s="60">
        <v>44.501850000000019</v>
      </c>
      <c r="I10" s="60">
        <v>1160</v>
      </c>
      <c r="J10" s="21">
        <v>657</v>
      </c>
      <c r="K10" s="42">
        <v>9.4005999999999972</v>
      </c>
      <c r="L10" s="39">
        <v>82.13355</v>
      </c>
      <c r="M10" s="39">
        <v>1.4658500000000032</v>
      </c>
      <c r="N10" s="39">
        <v>-48.498149999999981</v>
      </c>
      <c r="O10" s="39">
        <v>30.28396</v>
      </c>
      <c r="P10" s="39">
        <v>61.617629999999998</v>
      </c>
      <c r="Q10" s="39">
        <v>68.098410000000001</v>
      </c>
      <c r="R10" s="39">
        <v>1000</v>
      </c>
      <c r="S10" s="20">
        <v>70</v>
      </c>
      <c r="T10" s="20">
        <v>47</v>
      </c>
      <c r="U10" s="20">
        <v>74</v>
      </c>
      <c r="V10" s="20">
        <v>466</v>
      </c>
      <c r="W10" s="20">
        <v>150.6644</v>
      </c>
      <c r="X10" s="20">
        <v>52.455009999999959</v>
      </c>
      <c r="Y10" s="21">
        <v>110.84419000000003</v>
      </c>
    </row>
    <row r="11" spans="1:25">
      <c r="A11" s="53"/>
      <c r="B11" s="58" t="s">
        <v>52</v>
      </c>
      <c r="C11" s="59">
        <v>387</v>
      </c>
      <c r="D11" s="60">
        <v>1330</v>
      </c>
      <c r="E11" s="60">
        <v>2111</v>
      </c>
      <c r="F11" s="60">
        <v>604</v>
      </c>
      <c r="G11" s="60">
        <v>366</v>
      </c>
      <c r="H11" s="60">
        <v>645.86742000000004</v>
      </c>
      <c r="I11" s="60">
        <v>532</v>
      </c>
      <c r="J11" s="21">
        <v>540</v>
      </c>
      <c r="K11" s="42">
        <v>141.02092999999999</v>
      </c>
      <c r="L11" s="39">
        <v>168.61422000000002</v>
      </c>
      <c r="M11" s="39">
        <v>123.36484999999996</v>
      </c>
      <c r="N11" s="39">
        <v>212.86742000000001</v>
      </c>
      <c r="O11" s="39">
        <v>146.54158000000001</v>
      </c>
      <c r="P11" s="39">
        <v>95.080500000000029</v>
      </c>
      <c r="Q11" s="39">
        <v>189.37791999999996</v>
      </c>
      <c r="R11" s="39">
        <v>101</v>
      </c>
      <c r="S11" s="20">
        <v>126</v>
      </c>
      <c r="T11" s="20">
        <v>76.952629999999999</v>
      </c>
      <c r="U11" s="20">
        <v>224.04737</v>
      </c>
      <c r="V11" s="20">
        <v>113</v>
      </c>
      <c r="W11" s="20">
        <v>152.42337000000003</v>
      </c>
      <c r="X11" s="20">
        <v>157.45900000000006</v>
      </c>
      <c r="Y11" s="21">
        <v>314.24416999999988</v>
      </c>
    </row>
    <row r="12" spans="1:25" ht="15.6">
      <c r="A12" s="53"/>
      <c r="B12" s="58" t="s">
        <v>98</v>
      </c>
      <c r="C12" s="59">
        <v>5396</v>
      </c>
      <c r="D12" s="60">
        <v>8938</v>
      </c>
      <c r="E12" s="60">
        <v>5345</v>
      </c>
      <c r="F12" s="60">
        <v>12968</v>
      </c>
      <c r="G12" s="60">
        <v>6897</v>
      </c>
      <c r="H12" s="60">
        <v>5333.5015000000003</v>
      </c>
      <c r="I12" s="60">
        <v>3760</v>
      </c>
      <c r="J12" s="21">
        <v>6636</v>
      </c>
      <c r="K12" s="42">
        <v>1092.4348399999999</v>
      </c>
      <c r="L12" s="39">
        <v>1612.4009800000003</v>
      </c>
      <c r="M12" s="39">
        <v>748.16417999999976</v>
      </c>
      <c r="N12" s="39">
        <v>1880.5015000000003</v>
      </c>
      <c r="O12" s="39">
        <v>513.57245999999998</v>
      </c>
      <c r="P12" s="39">
        <v>1009.3451199999998</v>
      </c>
      <c r="Q12" s="39">
        <v>883.0824200000003</v>
      </c>
      <c r="R12" s="39">
        <v>1354</v>
      </c>
      <c r="S12" s="20">
        <v>1069</v>
      </c>
      <c r="T12" s="20">
        <v>2993.71668</v>
      </c>
      <c r="U12" s="20">
        <v>677.28332</v>
      </c>
      <c r="V12" s="20">
        <v>1895.9999999999995</v>
      </c>
      <c r="W12" s="20">
        <v>1251.7335700000001</v>
      </c>
      <c r="X12" s="20">
        <v>1931.6804799999998</v>
      </c>
      <c r="Y12" s="21">
        <v>1271.4814100000008</v>
      </c>
    </row>
    <row r="13" spans="1:25">
      <c r="A13" s="53"/>
      <c r="B13" s="58" t="s">
        <v>99</v>
      </c>
      <c r="C13" s="59">
        <v>2609</v>
      </c>
      <c r="D13" s="60">
        <v>3553</v>
      </c>
      <c r="E13" s="60">
        <v>4073</v>
      </c>
      <c r="F13" s="60">
        <v>3943</v>
      </c>
      <c r="G13" s="60">
        <v>2445.8979399999998</v>
      </c>
      <c r="H13" s="60">
        <v>1935.5192199999999</v>
      </c>
      <c r="I13" s="60">
        <v>3335</v>
      </c>
      <c r="J13" s="21">
        <v>5640</v>
      </c>
      <c r="K13" s="42">
        <v>633.67597999999998</v>
      </c>
      <c r="L13" s="39">
        <v>718.88403999999991</v>
      </c>
      <c r="M13" s="39">
        <v>256.43998000000011</v>
      </c>
      <c r="N13" s="39">
        <v>326.5192199999999</v>
      </c>
      <c r="O13" s="39">
        <v>291.09922999999998</v>
      </c>
      <c r="P13" s="39">
        <v>634.67482999999993</v>
      </c>
      <c r="Q13" s="39">
        <v>749.22594000000004</v>
      </c>
      <c r="R13" s="39">
        <v>1660.0000000000002</v>
      </c>
      <c r="S13" s="20">
        <v>896</v>
      </c>
      <c r="T13" s="20">
        <v>637</v>
      </c>
      <c r="U13" s="20">
        <v>1370</v>
      </c>
      <c r="V13" s="20">
        <v>2737</v>
      </c>
      <c r="W13" s="20">
        <v>806.40671000000009</v>
      </c>
      <c r="X13" s="20">
        <v>1319.5775100000001</v>
      </c>
      <c r="Y13" s="21">
        <v>787.52992999999969</v>
      </c>
    </row>
    <row r="14" spans="1:25">
      <c r="A14" s="53"/>
      <c r="B14" s="58" t="s">
        <v>100</v>
      </c>
      <c r="C14" s="59">
        <v>340</v>
      </c>
      <c r="D14" s="60">
        <v>1443</v>
      </c>
      <c r="E14" s="60">
        <v>260</v>
      </c>
      <c r="F14" s="60">
        <v>1746</v>
      </c>
      <c r="G14" s="60">
        <v>664.22500000000002</v>
      </c>
      <c r="H14" s="60">
        <v>1047.7682199999999</v>
      </c>
      <c r="I14" s="60">
        <v>2040</v>
      </c>
      <c r="J14" s="21">
        <v>1420</v>
      </c>
      <c r="K14" s="42">
        <v>145.75398000000001</v>
      </c>
      <c r="L14" s="39">
        <v>233.26806999999997</v>
      </c>
      <c r="M14" s="39">
        <v>168.97795000000002</v>
      </c>
      <c r="N14" s="39">
        <v>499.76821999999999</v>
      </c>
      <c r="O14" s="39">
        <v>286.08988999999997</v>
      </c>
      <c r="P14" s="39">
        <v>385.54412000000002</v>
      </c>
      <c r="Q14" s="39">
        <v>385.36599000000001</v>
      </c>
      <c r="R14" s="39">
        <v>983</v>
      </c>
      <c r="S14" s="20">
        <v>312</v>
      </c>
      <c r="T14" s="20">
        <v>309.14999999999998</v>
      </c>
      <c r="U14" s="20">
        <v>262.85000000000002</v>
      </c>
      <c r="V14" s="20">
        <v>536.00000000000011</v>
      </c>
      <c r="W14" s="20">
        <v>209.87788</v>
      </c>
      <c r="X14" s="20">
        <v>561.74986999999999</v>
      </c>
      <c r="Y14" s="21">
        <v>559.82029999999997</v>
      </c>
    </row>
    <row r="15" spans="1:25">
      <c r="A15" s="53"/>
      <c r="B15" s="58" t="s">
        <v>101</v>
      </c>
      <c r="C15" s="59">
        <v>361</v>
      </c>
      <c r="D15" s="60">
        <v>361</v>
      </c>
      <c r="E15" s="60">
        <v>377</v>
      </c>
      <c r="F15" s="60">
        <v>417</v>
      </c>
      <c r="G15" s="60">
        <v>391.05725999999999</v>
      </c>
      <c r="H15" s="60">
        <v>385.36315000000002</v>
      </c>
      <c r="I15" s="60">
        <v>408</v>
      </c>
      <c r="J15" s="21">
        <v>466</v>
      </c>
      <c r="K15" s="42">
        <v>100.97472</v>
      </c>
      <c r="L15" s="39">
        <v>88.025189999999995</v>
      </c>
      <c r="M15" s="39">
        <v>70.000090000000014</v>
      </c>
      <c r="N15" s="39">
        <v>126.36315</v>
      </c>
      <c r="O15" s="39">
        <v>89.256869999999992</v>
      </c>
      <c r="P15" s="39">
        <v>82.574000000000012</v>
      </c>
      <c r="Q15" s="39">
        <v>101.16913</v>
      </c>
      <c r="R15" s="39">
        <v>135</v>
      </c>
      <c r="S15" s="20">
        <v>78</v>
      </c>
      <c r="T15" s="20">
        <v>144</v>
      </c>
      <c r="U15" s="20">
        <v>117</v>
      </c>
      <c r="V15" s="20">
        <v>127</v>
      </c>
      <c r="W15" s="20">
        <v>117.78209</v>
      </c>
      <c r="X15" s="20">
        <v>116.85571</v>
      </c>
      <c r="Y15" s="21">
        <v>130.76569999999995</v>
      </c>
    </row>
    <row r="16" spans="1:25">
      <c r="A16" s="53"/>
      <c r="B16" s="58" t="s">
        <v>102</v>
      </c>
      <c r="C16" s="59">
        <v>2609</v>
      </c>
      <c r="D16" s="60">
        <v>2027</v>
      </c>
      <c r="E16" s="60">
        <v>647</v>
      </c>
      <c r="F16" s="60">
        <v>99</v>
      </c>
      <c r="G16" s="60">
        <v>31.344999999999999</v>
      </c>
      <c r="H16" s="60">
        <v>36.824190000000002</v>
      </c>
      <c r="I16" s="60">
        <v>1</v>
      </c>
      <c r="J16" s="21">
        <v>0</v>
      </c>
      <c r="K16" s="42">
        <v>0.31077999999999995</v>
      </c>
      <c r="L16" s="39">
        <v>0</v>
      </c>
      <c r="M16" s="39">
        <v>31.689219999999999</v>
      </c>
      <c r="N16" s="39">
        <v>4.8241900000000015</v>
      </c>
      <c r="O16" s="39">
        <v>0</v>
      </c>
      <c r="P16" s="39">
        <v>0</v>
      </c>
      <c r="Q16" s="39">
        <v>0</v>
      </c>
      <c r="R16" s="39">
        <v>1</v>
      </c>
      <c r="S16" s="20">
        <v>0</v>
      </c>
      <c r="T16" s="20">
        <v>0</v>
      </c>
      <c r="U16" s="20">
        <v>0</v>
      </c>
      <c r="V16" s="20">
        <v>0</v>
      </c>
      <c r="W16" s="20">
        <v>1</v>
      </c>
      <c r="X16" s="20">
        <v>0.89399999999999991</v>
      </c>
      <c r="Y16" s="21">
        <v>5.44191</v>
      </c>
    </row>
    <row r="17" spans="1:25">
      <c r="A17" s="53"/>
      <c r="B17" s="58" t="s">
        <v>103</v>
      </c>
      <c r="C17" s="59">
        <v>958</v>
      </c>
      <c r="D17" s="60">
        <v>817</v>
      </c>
      <c r="E17" s="60">
        <v>791</v>
      </c>
      <c r="F17" s="60">
        <v>900</v>
      </c>
      <c r="G17" s="60">
        <v>1046.4000000000001</v>
      </c>
      <c r="H17" s="60">
        <v>787.25613999999996</v>
      </c>
      <c r="I17" s="60">
        <v>486</v>
      </c>
      <c r="J17" s="21">
        <v>604</v>
      </c>
      <c r="K17" s="42">
        <v>239.36305999999999</v>
      </c>
      <c r="L17" s="39">
        <v>155.66583</v>
      </c>
      <c r="M17" s="39">
        <v>-28.02888999999999</v>
      </c>
      <c r="N17" s="39">
        <v>420.2561399999999</v>
      </c>
      <c r="O17" s="39">
        <v>90.166279999999986</v>
      </c>
      <c r="P17" s="39">
        <v>74.83347000000002</v>
      </c>
      <c r="Q17" s="39">
        <v>75.000250000000008</v>
      </c>
      <c r="R17" s="39">
        <v>246</v>
      </c>
      <c r="S17" s="20">
        <v>79</v>
      </c>
      <c r="T17" s="20">
        <v>153</v>
      </c>
      <c r="U17" s="20">
        <v>101</v>
      </c>
      <c r="V17" s="20">
        <v>271</v>
      </c>
      <c r="W17" s="20">
        <v>109.66811</v>
      </c>
      <c r="X17" s="20">
        <v>277.10917000000001</v>
      </c>
      <c r="Y17" s="21">
        <v>152.39868000000001</v>
      </c>
    </row>
    <row r="18" spans="1:25">
      <c r="A18" s="53"/>
      <c r="B18" s="61" t="s">
        <v>104</v>
      </c>
      <c r="C18" s="62">
        <v>1033</v>
      </c>
      <c r="D18" s="63">
        <v>2659</v>
      </c>
      <c r="E18" s="63">
        <v>2321</v>
      </c>
      <c r="F18" s="63">
        <v>3066</v>
      </c>
      <c r="G18" s="63">
        <v>4185.8744299999998</v>
      </c>
      <c r="H18" s="63">
        <v>4134.1234300000069</v>
      </c>
      <c r="I18" s="63">
        <v>4939</v>
      </c>
      <c r="J18" s="52">
        <v>5761</v>
      </c>
      <c r="K18" s="64">
        <v>960.14557999999988</v>
      </c>
      <c r="L18" s="65">
        <v>1243.3895600000001</v>
      </c>
      <c r="M18" s="65">
        <v>303.46485999999999</v>
      </c>
      <c r="N18" s="65">
        <v>1627.1234299999996</v>
      </c>
      <c r="O18" s="65">
        <v>1080.13202</v>
      </c>
      <c r="P18" s="65">
        <v>744.72856999999988</v>
      </c>
      <c r="Q18" s="65">
        <v>1945.13941</v>
      </c>
      <c r="R18" s="65">
        <v>1169.0000000000002</v>
      </c>
      <c r="S18" s="50">
        <v>2263</v>
      </c>
      <c r="T18" s="50">
        <v>1025.3556600000002</v>
      </c>
      <c r="U18" s="50">
        <v>793.64433999999994</v>
      </c>
      <c r="V18" s="50">
        <v>1679</v>
      </c>
      <c r="W18" s="50">
        <v>1000.7756400000017</v>
      </c>
      <c r="X18" s="50">
        <v>997.62741081300805</v>
      </c>
      <c r="Y18" s="52">
        <v>990.52075918699188</v>
      </c>
    </row>
    <row r="19" spans="1:25">
      <c r="A19" s="5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28"/>
      <c r="T19" s="28"/>
      <c r="U19" s="28"/>
      <c r="V19" s="28"/>
      <c r="W19" s="28"/>
      <c r="X19" s="28"/>
      <c r="Y19" s="28"/>
    </row>
    <row r="20" spans="1:25" ht="21.75" customHeight="1">
      <c r="A20" s="53"/>
      <c r="B20" s="358" t="s">
        <v>152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67"/>
      <c r="T20" s="67"/>
      <c r="U20" s="67"/>
      <c r="V20" s="67"/>
      <c r="W20" s="67"/>
      <c r="X20" s="67"/>
      <c r="Y20" s="67"/>
    </row>
    <row r="21" spans="1:25"/>
  </sheetData>
  <mergeCells count="4">
    <mergeCell ref="B3:B4"/>
    <mergeCell ref="C3:J3"/>
    <mergeCell ref="K3:Y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BL30"/>
  <sheetViews>
    <sheetView showGridLines="0" zoomScaleNormal="100" workbookViewId="0">
      <pane xSplit="2" ySplit="4" topLeftCell="F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N27" sqref="N27"/>
    </sheetView>
  </sheetViews>
  <sheetFormatPr defaultColWidth="9" defaultRowHeight="14.25" customHeight="1" zeroHeight="1" outlineLevelCol="1"/>
  <cols>
    <col min="1" max="1" width="1.69921875" customWidth="1"/>
    <col min="2" max="2" width="27.09765625" customWidth="1"/>
    <col min="3" max="4" width="9" hidden="1" customWidth="1" outlineLevel="1"/>
    <col min="5" max="5" width="9" customWidth="1" collapsed="1"/>
    <col min="6" max="14" width="9" customWidth="1"/>
    <col min="15" max="18" width="7.59765625" hidden="1" customWidth="1" outlineLevel="1"/>
    <col min="19" max="34" width="7.69921875" hidden="1" customWidth="1" outlineLevel="1"/>
    <col min="35" max="35" width="7.69921875" hidden="1" customWidth="1" outlineLevel="1" collapsed="1"/>
    <col min="36" max="45" width="7.69921875" hidden="1" customWidth="1" outlineLevel="1"/>
    <col min="46" max="47" width="7.59765625" hidden="1" customWidth="1" outlineLevel="1"/>
    <col min="48" max="49" width="9" hidden="1" customWidth="1" outlineLevel="1"/>
    <col min="50" max="50" width="9.59765625" hidden="1" customWidth="1" outlineLevel="1"/>
    <col min="51" max="51" width="9.59765625" customWidth="1" collapsed="1"/>
    <col min="52" max="59" width="9.59765625" customWidth="1"/>
    <col min="60" max="62" width="10.3984375" customWidth="1"/>
    <col min="63" max="66" width="2.09765625" customWidth="1"/>
  </cols>
  <sheetData>
    <row r="1" spans="1:64" ht="56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</row>
    <row r="2" spans="1:64" ht="13.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</row>
    <row r="3" spans="1:64" ht="18.75" customHeight="1">
      <c r="A3" s="6"/>
      <c r="B3" s="362" t="s">
        <v>151</v>
      </c>
      <c r="C3" s="359" t="s">
        <v>140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1"/>
      <c r="O3" s="273" t="s">
        <v>47</v>
      </c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363" t="s">
        <v>47</v>
      </c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 s="365"/>
      <c r="BC3" s="365"/>
      <c r="BD3" s="365"/>
      <c r="BE3" s="365"/>
      <c r="BF3" s="365"/>
      <c r="BG3" s="365"/>
      <c r="BH3" s="365"/>
      <c r="BI3" s="327"/>
      <c r="BJ3" s="318"/>
    </row>
    <row r="4" spans="1:64" ht="16.8">
      <c r="A4" s="6"/>
      <c r="B4" s="373"/>
      <c r="C4" s="244">
        <v>2013</v>
      </c>
      <c r="D4" s="245">
        <v>2014</v>
      </c>
      <c r="E4" s="245">
        <v>2015</v>
      </c>
      <c r="F4" s="245">
        <v>2016</v>
      </c>
      <c r="G4" s="245">
        <v>2017</v>
      </c>
      <c r="H4" s="245">
        <v>2018</v>
      </c>
      <c r="I4" s="245">
        <v>2019</v>
      </c>
      <c r="J4" s="245">
        <v>2020</v>
      </c>
      <c r="K4" s="325">
        <v>2021</v>
      </c>
      <c r="L4" s="325">
        <v>2022</v>
      </c>
      <c r="M4" s="332">
        <v>2023</v>
      </c>
      <c r="N4" s="333">
        <v>2024</v>
      </c>
      <c r="O4" s="251" t="s">
        <v>15</v>
      </c>
      <c r="P4" s="251" t="s">
        <v>16</v>
      </c>
      <c r="Q4" s="251" t="s">
        <v>17</v>
      </c>
      <c r="R4" s="251" t="s">
        <v>18</v>
      </c>
      <c r="S4" s="251" t="s">
        <v>19</v>
      </c>
      <c r="T4" s="251" t="s">
        <v>20</v>
      </c>
      <c r="U4" s="251" t="s">
        <v>21</v>
      </c>
      <c r="V4" s="251" t="s">
        <v>22</v>
      </c>
      <c r="W4" s="251" t="s">
        <v>23</v>
      </c>
      <c r="X4" s="251" t="s">
        <v>24</v>
      </c>
      <c r="Y4" s="251" t="s">
        <v>25</v>
      </c>
      <c r="Z4" s="251" t="s">
        <v>123</v>
      </c>
      <c r="AA4" s="251" t="s">
        <v>153</v>
      </c>
      <c r="AB4" s="251" t="s">
        <v>154</v>
      </c>
      <c r="AC4" s="251" t="s">
        <v>155</v>
      </c>
      <c r="AD4" s="251" t="s">
        <v>156</v>
      </c>
      <c r="AE4" s="244" t="s">
        <v>159</v>
      </c>
      <c r="AF4" s="245" t="s">
        <v>160</v>
      </c>
      <c r="AG4" s="245" t="s">
        <v>161</v>
      </c>
      <c r="AH4" s="245" t="s">
        <v>163</v>
      </c>
      <c r="AI4" s="245" t="s">
        <v>164</v>
      </c>
      <c r="AJ4" s="245" t="s">
        <v>167</v>
      </c>
      <c r="AK4" s="245" t="s">
        <v>170</v>
      </c>
      <c r="AL4" s="245" t="s">
        <v>173</v>
      </c>
      <c r="AM4" s="245" t="s">
        <v>181</v>
      </c>
      <c r="AN4" s="245" t="s">
        <v>182</v>
      </c>
      <c r="AO4" s="245" t="s">
        <v>183</v>
      </c>
      <c r="AP4" s="166">
        <v>43830</v>
      </c>
      <c r="AQ4" s="166" t="s">
        <v>290</v>
      </c>
      <c r="AR4" s="166" t="s">
        <v>291</v>
      </c>
      <c r="AS4" s="166">
        <v>44104</v>
      </c>
      <c r="AT4" s="176" t="s">
        <v>292</v>
      </c>
      <c r="AU4" s="166" t="s">
        <v>293</v>
      </c>
      <c r="AV4" s="176">
        <v>44377</v>
      </c>
      <c r="AW4" s="176">
        <v>44469</v>
      </c>
      <c r="AX4" s="166">
        <v>44561</v>
      </c>
      <c r="AY4" s="166">
        <v>44651</v>
      </c>
      <c r="AZ4" s="166">
        <v>44742</v>
      </c>
      <c r="BA4" s="166">
        <v>44834</v>
      </c>
      <c r="BB4" s="166">
        <v>44926</v>
      </c>
      <c r="BC4" s="166">
        <v>45016</v>
      </c>
      <c r="BD4" s="166">
        <v>45107</v>
      </c>
      <c r="BE4" s="166">
        <v>45199</v>
      </c>
      <c r="BF4" s="166">
        <v>45291</v>
      </c>
      <c r="BG4" s="176">
        <v>45382</v>
      </c>
      <c r="BH4" s="166">
        <v>45473</v>
      </c>
      <c r="BI4" s="166">
        <v>45565</v>
      </c>
      <c r="BJ4" s="166">
        <v>45657</v>
      </c>
    </row>
    <row r="5" spans="1:64" ht="13.8">
      <c r="A5" s="6"/>
      <c r="B5" s="274" t="s">
        <v>65</v>
      </c>
      <c r="C5" s="217">
        <v>36242</v>
      </c>
      <c r="D5" s="217">
        <v>41967</v>
      </c>
      <c r="E5" s="217">
        <v>39621</v>
      </c>
      <c r="F5" s="217">
        <v>38587</v>
      </c>
      <c r="G5" s="217">
        <v>53194</v>
      </c>
      <c r="H5" s="217">
        <v>44520</v>
      </c>
      <c r="I5" s="217">
        <v>48466</v>
      </c>
      <c r="J5" s="217">
        <v>49676</v>
      </c>
      <c r="K5" s="217">
        <v>57264</v>
      </c>
      <c r="L5" s="217">
        <v>76013</v>
      </c>
      <c r="M5" s="217">
        <v>105360</v>
      </c>
      <c r="N5" s="17">
        <v>103526</v>
      </c>
      <c r="O5" s="217">
        <v>6544</v>
      </c>
      <c r="P5" s="217">
        <v>7785</v>
      </c>
      <c r="Q5" s="217">
        <v>9191</v>
      </c>
      <c r="R5" s="217">
        <v>12721</v>
      </c>
      <c r="S5" s="217">
        <v>9708</v>
      </c>
      <c r="T5" s="217">
        <v>10460</v>
      </c>
      <c r="U5" s="217">
        <v>8733</v>
      </c>
      <c r="V5" s="217">
        <v>13066</v>
      </c>
      <c r="W5" s="217">
        <v>8851</v>
      </c>
      <c r="X5" s="217">
        <v>10063</v>
      </c>
      <c r="Y5" s="217">
        <v>9313</v>
      </c>
      <c r="Z5" s="217">
        <v>11394</v>
      </c>
      <c r="AA5" s="217">
        <v>7558</v>
      </c>
      <c r="AB5" s="217">
        <v>9456</v>
      </c>
      <c r="AC5" s="217">
        <v>8395</v>
      </c>
      <c r="AD5" s="217">
        <v>13178</v>
      </c>
      <c r="AE5" s="49">
        <v>9014</v>
      </c>
      <c r="AF5" s="16">
        <v>11650</v>
      </c>
      <c r="AG5" s="16">
        <v>12183</v>
      </c>
      <c r="AH5" s="16">
        <v>20347</v>
      </c>
      <c r="AI5" s="16">
        <v>9923</v>
      </c>
      <c r="AJ5" s="16">
        <v>11507</v>
      </c>
      <c r="AK5" s="16">
        <v>11149</v>
      </c>
      <c r="AL5" s="16">
        <v>11941</v>
      </c>
      <c r="AM5" s="16">
        <v>10131</v>
      </c>
      <c r="AN5" s="16">
        <v>11545</v>
      </c>
      <c r="AO5" s="16">
        <v>11498</v>
      </c>
      <c r="AP5" s="16">
        <v>15292</v>
      </c>
      <c r="AQ5" s="16">
        <v>11283.76254</v>
      </c>
      <c r="AR5" s="16">
        <v>10220.965989999997</v>
      </c>
      <c r="AS5" s="16">
        <v>12996.271470000003</v>
      </c>
      <c r="AT5" s="16">
        <v>15175</v>
      </c>
      <c r="AU5" s="16">
        <v>13189</v>
      </c>
      <c r="AV5" s="220">
        <v>13001</v>
      </c>
      <c r="AW5" s="220">
        <v>13521</v>
      </c>
      <c r="AX5" s="252">
        <v>17553</v>
      </c>
      <c r="AY5" s="252">
        <v>13883</v>
      </c>
      <c r="AZ5" s="252">
        <f>SUM(AZ6,AZ11,AZ16:AZ27)</f>
        <v>20241</v>
      </c>
      <c r="BA5" s="219">
        <f>SUM(BA6,BA11,BA16:BA27)</f>
        <v>18499</v>
      </c>
      <c r="BB5" s="219">
        <f>SUM(BB6,BB11,BB16:BB27)</f>
        <v>23390</v>
      </c>
      <c r="BC5" s="219">
        <v>23093</v>
      </c>
      <c r="BD5" s="219">
        <v>28944</v>
      </c>
      <c r="BE5" s="219">
        <v>25169</v>
      </c>
      <c r="BF5" s="219">
        <v>28154</v>
      </c>
      <c r="BG5" s="219">
        <v>26132</v>
      </c>
      <c r="BH5" s="220">
        <v>25889</v>
      </c>
      <c r="BI5" s="220">
        <v>26188</v>
      </c>
      <c r="BJ5" s="195">
        <v>25317</v>
      </c>
      <c r="BL5" s="96"/>
    </row>
    <row r="6" spans="1:64" ht="13.8">
      <c r="A6" s="6"/>
      <c r="B6" s="275" t="s">
        <v>237</v>
      </c>
      <c r="C6" s="218">
        <v>18754</v>
      </c>
      <c r="D6" s="218">
        <v>19378</v>
      </c>
      <c r="E6" s="218">
        <v>20209</v>
      </c>
      <c r="F6" s="218">
        <v>22161</v>
      </c>
      <c r="G6" s="218">
        <v>32467</v>
      </c>
      <c r="H6" s="218">
        <v>22940</v>
      </c>
      <c r="I6" s="218">
        <v>23755</v>
      </c>
      <c r="J6" s="218">
        <v>27574</v>
      </c>
      <c r="K6" s="218">
        <v>30880</v>
      </c>
      <c r="L6" s="218">
        <v>38279</v>
      </c>
      <c r="M6" s="218">
        <v>44406</v>
      </c>
      <c r="N6" s="21">
        <v>53597</v>
      </c>
      <c r="O6" s="218">
        <v>3717</v>
      </c>
      <c r="P6" s="218">
        <v>4229</v>
      </c>
      <c r="Q6" s="218">
        <v>4878</v>
      </c>
      <c r="R6" s="218">
        <v>5930</v>
      </c>
      <c r="S6" s="218">
        <v>4633</v>
      </c>
      <c r="T6" s="218">
        <v>4698</v>
      </c>
      <c r="U6" s="218">
        <v>4786</v>
      </c>
      <c r="V6" s="218">
        <v>5261</v>
      </c>
      <c r="W6" s="218">
        <v>5059</v>
      </c>
      <c r="X6" s="218">
        <v>4485</v>
      </c>
      <c r="Y6" s="218">
        <v>4734</v>
      </c>
      <c r="Z6" s="218">
        <v>5931</v>
      </c>
      <c r="AA6" s="218">
        <v>4906</v>
      </c>
      <c r="AB6" s="218">
        <v>5153</v>
      </c>
      <c r="AC6" s="218">
        <v>5508</v>
      </c>
      <c r="AD6" s="218">
        <v>6593</v>
      </c>
      <c r="AE6" s="19">
        <v>5042</v>
      </c>
      <c r="AF6" s="218">
        <v>6389</v>
      </c>
      <c r="AG6" s="218">
        <v>7011</v>
      </c>
      <c r="AH6" s="218">
        <v>14025</v>
      </c>
      <c r="AI6" s="218">
        <v>5726</v>
      </c>
      <c r="AJ6" s="218">
        <v>5877</v>
      </c>
      <c r="AK6" s="218">
        <v>5713</v>
      </c>
      <c r="AL6" s="218">
        <v>5624</v>
      </c>
      <c r="AM6" s="218">
        <v>5580</v>
      </c>
      <c r="AN6" s="218">
        <v>5861</v>
      </c>
      <c r="AO6" s="218">
        <v>5974</v>
      </c>
      <c r="AP6" s="218">
        <v>6340</v>
      </c>
      <c r="AQ6" s="221">
        <v>5940</v>
      </c>
      <c r="AR6" s="221">
        <v>6499.8987399999987</v>
      </c>
      <c r="AS6" s="221">
        <v>7285.3012599999984</v>
      </c>
      <c r="AT6" s="221">
        <v>7848.8000000000029</v>
      </c>
      <c r="AU6" s="221">
        <v>7190</v>
      </c>
      <c r="AV6" s="221">
        <v>7620</v>
      </c>
      <c r="AW6" s="221">
        <v>7447.2999999999993</v>
      </c>
      <c r="AX6" s="36">
        <v>8622.7000000000007</v>
      </c>
      <c r="AY6" s="36">
        <v>6839</v>
      </c>
      <c r="AZ6" s="36">
        <v>10566</v>
      </c>
      <c r="BA6" s="221">
        <v>9348</v>
      </c>
      <c r="BB6" s="36">
        <v>11526</v>
      </c>
      <c r="BC6" s="221">
        <v>10465</v>
      </c>
      <c r="BD6" s="221">
        <v>11168</v>
      </c>
      <c r="BE6" s="221">
        <v>11203</v>
      </c>
      <c r="BF6" s="221">
        <v>11570</v>
      </c>
      <c r="BG6" s="221">
        <v>13388</v>
      </c>
      <c r="BH6" s="221">
        <v>13667</v>
      </c>
      <c r="BI6" s="221">
        <v>14068</v>
      </c>
      <c r="BJ6" s="154">
        <v>12474</v>
      </c>
      <c r="BL6" s="96"/>
    </row>
    <row r="7" spans="1:64" s="83" customFormat="1" ht="14.4">
      <c r="A7" s="32"/>
      <c r="B7" s="276" t="s">
        <v>141</v>
      </c>
      <c r="C7" s="225">
        <v>10908</v>
      </c>
      <c r="D7" s="225">
        <v>11755</v>
      </c>
      <c r="E7" s="225">
        <v>12524</v>
      </c>
      <c r="F7" s="225">
        <v>12395</v>
      </c>
      <c r="G7" s="225">
        <v>15752</v>
      </c>
      <c r="H7" s="225">
        <v>15998</v>
      </c>
      <c r="I7" s="225">
        <v>17881</v>
      </c>
      <c r="J7" s="225">
        <v>21796</v>
      </c>
      <c r="K7" s="225">
        <v>24461</v>
      </c>
      <c r="L7" s="225">
        <v>31549</v>
      </c>
      <c r="M7" s="225">
        <v>37144</v>
      </c>
      <c r="N7" s="150">
        <v>45949</v>
      </c>
      <c r="O7" s="225">
        <v>2391</v>
      </c>
      <c r="P7" s="225">
        <v>2520</v>
      </c>
      <c r="Q7" s="225">
        <v>2923</v>
      </c>
      <c r="R7" s="225">
        <v>3073</v>
      </c>
      <c r="S7" s="225">
        <v>2796</v>
      </c>
      <c r="T7" s="225">
        <v>2997</v>
      </c>
      <c r="U7" s="225">
        <v>2988</v>
      </c>
      <c r="V7" s="225">
        <v>2973</v>
      </c>
      <c r="W7" s="225">
        <v>3147</v>
      </c>
      <c r="X7" s="225">
        <v>2697</v>
      </c>
      <c r="Y7" s="225">
        <v>2920</v>
      </c>
      <c r="Z7" s="225">
        <v>3760</v>
      </c>
      <c r="AA7" s="225">
        <v>2998</v>
      </c>
      <c r="AB7" s="225">
        <v>3343</v>
      </c>
      <c r="AC7" s="225">
        <v>3488</v>
      </c>
      <c r="AD7" s="225">
        <v>2565</v>
      </c>
      <c r="AE7" s="149">
        <v>3250</v>
      </c>
      <c r="AF7" s="225">
        <v>4087</v>
      </c>
      <c r="AG7" s="225">
        <v>4218</v>
      </c>
      <c r="AH7" s="225">
        <v>4196</v>
      </c>
      <c r="AI7" s="225">
        <v>3973</v>
      </c>
      <c r="AJ7" s="225">
        <v>4130</v>
      </c>
      <c r="AK7" s="225">
        <v>3989</v>
      </c>
      <c r="AL7" s="225">
        <v>3906</v>
      </c>
      <c r="AM7" s="225">
        <v>4087</v>
      </c>
      <c r="AN7" s="225">
        <v>4321</v>
      </c>
      <c r="AO7" s="225">
        <v>4552</v>
      </c>
      <c r="AP7" s="225">
        <v>4921</v>
      </c>
      <c r="AQ7" s="222">
        <v>4441</v>
      </c>
      <c r="AR7" s="222">
        <v>4991.6007399999999</v>
      </c>
      <c r="AS7" s="222">
        <v>5875.9992599999987</v>
      </c>
      <c r="AT7" s="222">
        <v>6487.4000000000015</v>
      </c>
      <c r="AU7" s="222">
        <v>5513</v>
      </c>
      <c r="AV7" s="222">
        <v>6095</v>
      </c>
      <c r="AW7" s="222">
        <v>5635.2999999999993</v>
      </c>
      <c r="AX7" s="235">
        <v>7217.7000000000007</v>
      </c>
      <c r="AY7" s="235">
        <v>5344</v>
      </c>
      <c r="AZ7" s="235">
        <v>9032</v>
      </c>
      <c r="BA7" s="222">
        <v>7841</v>
      </c>
      <c r="BB7" s="235">
        <v>9332</v>
      </c>
      <c r="BC7" s="222">
        <v>8519</v>
      </c>
      <c r="BD7" s="222">
        <v>9501</v>
      </c>
      <c r="BE7" s="222">
        <v>9656</v>
      </c>
      <c r="BF7" s="222">
        <v>9468</v>
      </c>
      <c r="BG7" s="222">
        <v>11749</v>
      </c>
      <c r="BH7" s="222">
        <v>11719</v>
      </c>
      <c r="BI7" s="222">
        <v>12024</v>
      </c>
      <c r="BJ7" s="188">
        <v>10457</v>
      </c>
      <c r="BL7" s="96"/>
    </row>
    <row r="8" spans="1:64" s="83" customFormat="1" ht="14.4">
      <c r="A8" s="32"/>
      <c r="B8" s="276" t="s">
        <v>236</v>
      </c>
      <c r="C8" s="225">
        <v>834</v>
      </c>
      <c r="D8" s="225">
        <v>1139</v>
      </c>
      <c r="E8" s="225">
        <v>1185</v>
      </c>
      <c r="F8" s="225">
        <v>1453</v>
      </c>
      <c r="G8" s="225">
        <v>1091</v>
      </c>
      <c r="H8" s="225">
        <v>1466</v>
      </c>
      <c r="I8" s="225">
        <v>1501</v>
      </c>
      <c r="J8" s="225">
        <v>1562</v>
      </c>
      <c r="K8" s="225">
        <v>1574</v>
      </c>
      <c r="L8" s="225">
        <v>1500</v>
      </c>
      <c r="M8" s="225">
        <v>1670</v>
      </c>
      <c r="N8" s="150">
        <v>1949</v>
      </c>
      <c r="O8" s="225">
        <v>200</v>
      </c>
      <c r="P8" s="225">
        <v>217</v>
      </c>
      <c r="Q8" s="225">
        <v>213</v>
      </c>
      <c r="R8" s="225">
        <v>204</v>
      </c>
      <c r="S8" s="225">
        <v>281</v>
      </c>
      <c r="T8" s="225">
        <v>279</v>
      </c>
      <c r="U8" s="225">
        <v>280</v>
      </c>
      <c r="V8" s="225">
        <v>298</v>
      </c>
      <c r="W8" s="225">
        <v>294</v>
      </c>
      <c r="X8" s="225">
        <v>291</v>
      </c>
      <c r="Y8" s="225">
        <v>298</v>
      </c>
      <c r="Z8" s="225">
        <v>303</v>
      </c>
      <c r="AA8" s="225">
        <v>454</v>
      </c>
      <c r="AB8" s="225">
        <v>301</v>
      </c>
      <c r="AC8" s="225">
        <v>380</v>
      </c>
      <c r="AD8" s="225">
        <v>318</v>
      </c>
      <c r="AE8" s="149">
        <v>263</v>
      </c>
      <c r="AF8" s="225">
        <v>257</v>
      </c>
      <c r="AG8" s="225">
        <v>289</v>
      </c>
      <c r="AH8" s="225">
        <v>282</v>
      </c>
      <c r="AI8" s="225">
        <v>367</v>
      </c>
      <c r="AJ8" s="225">
        <v>374</v>
      </c>
      <c r="AK8" s="225">
        <v>354</v>
      </c>
      <c r="AL8" s="225">
        <v>371</v>
      </c>
      <c r="AM8" s="225">
        <v>382</v>
      </c>
      <c r="AN8" s="225">
        <v>369</v>
      </c>
      <c r="AO8" s="225">
        <v>375</v>
      </c>
      <c r="AP8" s="225">
        <v>375</v>
      </c>
      <c r="AQ8" s="222">
        <v>386</v>
      </c>
      <c r="AR8" s="222">
        <v>392</v>
      </c>
      <c r="AS8" s="222">
        <v>397.59999999999991</v>
      </c>
      <c r="AT8" s="222">
        <v>386.40000000000009</v>
      </c>
      <c r="AU8" s="222">
        <v>398</v>
      </c>
      <c r="AV8" s="222">
        <v>234</v>
      </c>
      <c r="AW8" s="222">
        <v>545</v>
      </c>
      <c r="AX8" s="235">
        <v>397</v>
      </c>
      <c r="AY8" s="235">
        <v>401</v>
      </c>
      <c r="AZ8" s="235">
        <v>404</v>
      </c>
      <c r="BA8" s="222">
        <v>410</v>
      </c>
      <c r="BB8" s="235">
        <v>285</v>
      </c>
      <c r="BC8" s="222">
        <v>432</v>
      </c>
      <c r="BD8" s="222">
        <v>407</v>
      </c>
      <c r="BE8" s="222">
        <v>397</v>
      </c>
      <c r="BF8" s="222">
        <v>434</v>
      </c>
      <c r="BG8" s="222">
        <v>296</v>
      </c>
      <c r="BH8" s="222">
        <v>574</v>
      </c>
      <c r="BI8" s="222">
        <v>437</v>
      </c>
      <c r="BJ8" s="188">
        <v>642</v>
      </c>
      <c r="BL8" s="96"/>
    </row>
    <row r="9" spans="1:64" s="83" customFormat="1" ht="14.4">
      <c r="A9" s="32"/>
      <c r="B9" s="276" t="s">
        <v>95</v>
      </c>
      <c r="C9" s="225">
        <v>5851</v>
      </c>
      <c r="D9" s="225">
        <v>5827</v>
      </c>
      <c r="E9" s="225">
        <v>5704</v>
      </c>
      <c r="F9" s="225">
        <v>5924</v>
      </c>
      <c r="G9" s="225">
        <v>5242</v>
      </c>
      <c r="H9" s="225">
        <v>5102</v>
      </c>
      <c r="I9" s="225">
        <v>3986</v>
      </c>
      <c r="J9" s="225">
        <v>3952</v>
      </c>
      <c r="K9" s="225">
        <v>4061</v>
      </c>
      <c r="L9" s="225">
        <v>3767</v>
      </c>
      <c r="M9" s="225">
        <v>3949</v>
      </c>
      <c r="N9" s="150">
        <v>4920</v>
      </c>
      <c r="O9" s="225">
        <v>1095</v>
      </c>
      <c r="P9" s="225">
        <v>1430</v>
      </c>
      <c r="Q9" s="225">
        <v>1673</v>
      </c>
      <c r="R9" s="225">
        <v>1652</v>
      </c>
      <c r="S9" s="225">
        <v>1485</v>
      </c>
      <c r="T9" s="225">
        <v>1375</v>
      </c>
      <c r="U9" s="225">
        <v>1443</v>
      </c>
      <c r="V9" s="225">
        <v>1524</v>
      </c>
      <c r="W9" s="225">
        <v>1468</v>
      </c>
      <c r="X9" s="225">
        <v>1444</v>
      </c>
      <c r="Y9" s="225">
        <v>1406</v>
      </c>
      <c r="Z9" s="225">
        <v>1386</v>
      </c>
      <c r="AA9" s="225">
        <v>1424</v>
      </c>
      <c r="AB9" s="225">
        <v>1447</v>
      </c>
      <c r="AC9" s="225">
        <v>1593</v>
      </c>
      <c r="AD9" s="225">
        <v>1460</v>
      </c>
      <c r="AE9" s="149">
        <v>1439</v>
      </c>
      <c r="AF9" s="225">
        <v>1288</v>
      </c>
      <c r="AG9" s="225">
        <v>1208</v>
      </c>
      <c r="AH9" s="225">
        <v>1306</v>
      </c>
      <c r="AI9" s="225">
        <v>1318</v>
      </c>
      <c r="AJ9" s="225">
        <v>1286</v>
      </c>
      <c r="AK9" s="225">
        <v>1272</v>
      </c>
      <c r="AL9" s="225">
        <v>1227</v>
      </c>
      <c r="AM9" s="225">
        <v>1055</v>
      </c>
      <c r="AN9" s="225">
        <v>1056</v>
      </c>
      <c r="AO9" s="225">
        <v>982</v>
      </c>
      <c r="AP9" s="225">
        <v>893</v>
      </c>
      <c r="AQ9" s="222">
        <v>962</v>
      </c>
      <c r="AR9" s="222">
        <v>892.9079999999999</v>
      </c>
      <c r="AS9" s="222">
        <v>1099.0920000000001</v>
      </c>
      <c r="AT9" s="222">
        <v>998</v>
      </c>
      <c r="AU9" s="222">
        <v>1018</v>
      </c>
      <c r="AV9" s="222">
        <v>1006</v>
      </c>
      <c r="AW9" s="222">
        <v>957</v>
      </c>
      <c r="AX9" s="235">
        <v>1080</v>
      </c>
      <c r="AY9" s="235">
        <v>819</v>
      </c>
      <c r="AZ9" s="235">
        <v>1068</v>
      </c>
      <c r="BA9" s="222">
        <v>861</v>
      </c>
      <c r="BB9" s="235">
        <v>1019</v>
      </c>
      <c r="BC9" s="222">
        <v>969</v>
      </c>
      <c r="BD9" s="222">
        <v>1099</v>
      </c>
      <c r="BE9" s="222">
        <v>947</v>
      </c>
      <c r="BF9" s="222">
        <v>934</v>
      </c>
      <c r="BG9" s="222">
        <v>1152</v>
      </c>
      <c r="BH9" s="222">
        <v>1113</v>
      </c>
      <c r="BI9" s="222">
        <v>1420</v>
      </c>
      <c r="BJ9" s="188">
        <v>1235</v>
      </c>
      <c r="BL9" s="96"/>
    </row>
    <row r="10" spans="1:64" s="83" customFormat="1" ht="14.4">
      <c r="A10" s="32"/>
      <c r="B10" s="276" t="s">
        <v>142</v>
      </c>
      <c r="C10" s="225">
        <v>1160</v>
      </c>
      <c r="D10" s="225">
        <v>657</v>
      </c>
      <c r="E10" s="225">
        <v>796</v>
      </c>
      <c r="F10" s="225">
        <v>2389</v>
      </c>
      <c r="G10" s="225">
        <v>10382</v>
      </c>
      <c r="H10" s="225">
        <v>374</v>
      </c>
      <c r="I10" s="225">
        <v>387</v>
      </c>
      <c r="J10" s="225">
        <v>264</v>
      </c>
      <c r="K10" s="225">
        <v>784</v>
      </c>
      <c r="L10" s="225">
        <v>1463</v>
      </c>
      <c r="M10" s="225">
        <v>1643</v>
      </c>
      <c r="N10" s="150">
        <v>779</v>
      </c>
      <c r="O10" s="225">
        <v>30</v>
      </c>
      <c r="P10" s="225">
        <v>62</v>
      </c>
      <c r="Q10" s="225">
        <v>68</v>
      </c>
      <c r="R10" s="225">
        <v>1000</v>
      </c>
      <c r="S10" s="225">
        <v>70</v>
      </c>
      <c r="T10" s="225">
        <v>47</v>
      </c>
      <c r="U10" s="225">
        <v>75</v>
      </c>
      <c r="V10" s="225">
        <v>466</v>
      </c>
      <c r="W10" s="225">
        <v>150</v>
      </c>
      <c r="X10" s="225">
        <v>53</v>
      </c>
      <c r="Y10" s="225">
        <v>110</v>
      </c>
      <c r="Z10" s="225">
        <v>482</v>
      </c>
      <c r="AA10" s="225">
        <v>30</v>
      </c>
      <c r="AB10" s="225">
        <v>62</v>
      </c>
      <c r="AC10" s="225">
        <v>47</v>
      </c>
      <c r="AD10" s="225">
        <v>2250</v>
      </c>
      <c r="AE10" s="149">
        <v>90</v>
      </c>
      <c r="AF10" s="225">
        <v>757</v>
      </c>
      <c r="AG10" s="225">
        <v>1295</v>
      </c>
      <c r="AH10" s="225">
        <v>8240</v>
      </c>
      <c r="AI10" s="225">
        <v>68</v>
      </c>
      <c r="AJ10" s="225">
        <v>87</v>
      </c>
      <c r="AK10" s="225">
        <v>98</v>
      </c>
      <c r="AL10" s="225">
        <v>121</v>
      </c>
      <c r="AM10" s="225">
        <v>56</v>
      </c>
      <c r="AN10" s="225">
        <v>116</v>
      </c>
      <c r="AO10" s="225">
        <v>64</v>
      </c>
      <c r="AP10" s="225">
        <v>151</v>
      </c>
      <c r="AQ10" s="222">
        <v>151</v>
      </c>
      <c r="AR10" s="222">
        <v>223.39</v>
      </c>
      <c r="AS10" s="222">
        <v>-87.389999999999986</v>
      </c>
      <c r="AT10" s="222">
        <v>-23</v>
      </c>
      <c r="AU10" s="222">
        <v>261</v>
      </c>
      <c r="AV10" s="222">
        <v>285</v>
      </c>
      <c r="AW10" s="222">
        <v>310</v>
      </c>
      <c r="AX10" s="235">
        <v>-72</v>
      </c>
      <c r="AY10" s="235">
        <v>275</v>
      </c>
      <c r="AZ10" s="235">
        <v>62</v>
      </c>
      <c r="BA10" s="222">
        <v>236</v>
      </c>
      <c r="BB10" s="235">
        <v>890</v>
      </c>
      <c r="BC10" s="222">
        <v>545</v>
      </c>
      <c r="BD10" s="222">
        <v>161</v>
      </c>
      <c r="BE10" s="222">
        <v>203</v>
      </c>
      <c r="BF10" s="222">
        <v>734</v>
      </c>
      <c r="BG10" s="222">
        <v>191</v>
      </c>
      <c r="BH10" s="222">
        <v>261</v>
      </c>
      <c r="BI10" s="222">
        <v>187</v>
      </c>
      <c r="BJ10" s="188">
        <v>140</v>
      </c>
      <c r="BL10" s="96"/>
    </row>
    <row r="11" spans="1:64" ht="20.25" customHeight="1">
      <c r="A11" s="6"/>
      <c r="B11" s="275" t="s">
        <v>238</v>
      </c>
      <c r="C11" s="218">
        <v>3408</v>
      </c>
      <c r="D11" s="218">
        <v>3695</v>
      </c>
      <c r="E11" s="218">
        <v>2749</v>
      </c>
      <c r="F11" s="218">
        <v>2860</v>
      </c>
      <c r="G11" s="218">
        <v>3325</v>
      </c>
      <c r="H11" s="218">
        <v>3355</v>
      </c>
      <c r="I11" s="218">
        <v>3498</v>
      </c>
      <c r="J11" s="218">
        <v>3834</v>
      </c>
      <c r="K11" s="218">
        <v>4163</v>
      </c>
      <c r="L11" s="218">
        <v>4412</v>
      </c>
      <c r="M11" s="218">
        <v>4905</v>
      </c>
      <c r="N11" s="21">
        <v>5324</v>
      </c>
      <c r="O11" s="218">
        <v>626</v>
      </c>
      <c r="P11" s="218">
        <v>938</v>
      </c>
      <c r="Q11" s="218">
        <v>917</v>
      </c>
      <c r="R11" s="218">
        <v>927</v>
      </c>
      <c r="S11" s="218">
        <v>624</v>
      </c>
      <c r="T11" s="218">
        <v>827</v>
      </c>
      <c r="U11" s="218">
        <v>776</v>
      </c>
      <c r="V11" s="218">
        <v>1469</v>
      </c>
      <c r="W11" s="218">
        <v>590</v>
      </c>
      <c r="X11" s="218">
        <v>607</v>
      </c>
      <c r="Y11" s="218">
        <v>796</v>
      </c>
      <c r="Z11" s="218">
        <v>756</v>
      </c>
      <c r="AA11" s="218">
        <v>511</v>
      </c>
      <c r="AB11" s="218">
        <v>672</v>
      </c>
      <c r="AC11" s="218">
        <v>811</v>
      </c>
      <c r="AD11" s="218">
        <v>866</v>
      </c>
      <c r="AE11" s="19">
        <v>694</v>
      </c>
      <c r="AF11" s="218">
        <v>917</v>
      </c>
      <c r="AG11" s="218">
        <v>766</v>
      </c>
      <c r="AH11" s="218">
        <v>948</v>
      </c>
      <c r="AI11" s="218">
        <v>683</v>
      </c>
      <c r="AJ11" s="218">
        <v>761</v>
      </c>
      <c r="AK11" s="218">
        <v>841</v>
      </c>
      <c r="AL11" s="218">
        <v>1071</v>
      </c>
      <c r="AM11" s="218">
        <v>728</v>
      </c>
      <c r="AN11" s="218">
        <v>768</v>
      </c>
      <c r="AO11" s="218">
        <v>968</v>
      </c>
      <c r="AP11" s="218">
        <v>1034</v>
      </c>
      <c r="AQ11" s="221">
        <v>821</v>
      </c>
      <c r="AR11" s="221">
        <v>913.17128000000002</v>
      </c>
      <c r="AS11" s="221">
        <v>925.82871999999998</v>
      </c>
      <c r="AT11" s="221">
        <v>1174</v>
      </c>
      <c r="AU11" s="221">
        <v>897</v>
      </c>
      <c r="AV11" s="221">
        <v>943</v>
      </c>
      <c r="AW11" s="221">
        <v>1050</v>
      </c>
      <c r="AX11" s="36">
        <v>1273</v>
      </c>
      <c r="AY11" s="36">
        <v>907</v>
      </c>
      <c r="AZ11" s="36">
        <f>SUM(AZ12:AZ15)</f>
        <v>1022</v>
      </c>
      <c r="BA11" s="221">
        <f>SUM(BA12:BA15)</f>
        <v>1103</v>
      </c>
      <c r="BB11" s="36">
        <f>SUM(BB12:BB15)</f>
        <v>1380</v>
      </c>
      <c r="BC11" s="221">
        <v>934</v>
      </c>
      <c r="BD11" s="221">
        <v>1315</v>
      </c>
      <c r="BE11" s="221">
        <v>1176</v>
      </c>
      <c r="BF11" s="221">
        <v>1480</v>
      </c>
      <c r="BG11" s="221">
        <v>1083</v>
      </c>
      <c r="BH11" s="221">
        <v>1308</v>
      </c>
      <c r="BI11" s="221">
        <v>1351</v>
      </c>
      <c r="BJ11" s="154">
        <v>1582</v>
      </c>
      <c r="BL11" s="96"/>
    </row>
    <row r="12" spans="1:64" s="83" customFormat="1" ht="14.4">
      <c r="A12" s="32"/>
      <c r="B12" s="276" t="s">
        <v>143</v>
      </c>
      <c r="C12" s="225">
        <v>1163</v>
      </c>
      <c r="D12" s="225">
        <v>1425</v>
      </c>
      <c r="E12" s="225">
        <v>938</v>
      </c>
      <c r="F12" s="225">
        <v>1038</v>
      </c>
      <c r="G12" s="225">
        <v>1012</v>
      </c>
      <c r="H12" s="225">
        <v>1026</v>
      </c>
      <c r="I12" s="225">
        <v>901</v>
      </c>
      <c r="J12" s="225">
        <v>878</v>
      </c>
      <c r="K12" s="225">
        <v>1026</v>
      </c>
      <c r="L12" s="225">
        <v>1182</v>
      </c>
      <c r="M12" s="225">
        <v>1110</v>
      </c>
      <c r="N12" s="150">
        <v>1264</v>
      </c>
      <c r="O12" s="225">
        <v>115</v>
      </c>
      <c r="P12" s="225">
        <v>392</v>
      </c>
      <c r="Q12" s="225">
        <v>316</v>
      </c>
      <c r="R12" s="225">
        <v>340</v>
      </c>
      <c r="S12" s="225">
        <v>106</v>
      </c>
      <c r="T12" s="225">
        <v>222</v>
      </c>
      <c r="U12" s="225">
        <v>217</v>
      </c>
      <c r="V12" s="225">
        <v>880</v>
      </c>
      <c r="W12" s="225">
        <v>156</v>
      </c>
      <c r="X12" s="225">
        <v>150</v>
      </c>
      <c r="Y12" s="225">
        <v>337</v>
      </c>
      <c r="Z12" s="225">
        <v>295</v>
      </c>
      <c r="AA12" s="225">
        <v>81</v>
      </c>
      <c r="AB12" s="225">
        <v>213</v>
      </c>
      <c r="AC12" s="225">
        <v>343</v>
      </c>
      <c r="AD12" s="225">
        <v>401</v>
      </c>
      <c r="AE12" s="149">
        <v>132</v>
      </c>
      <c r="AF12" s="225">
        <v>325</v>
      </c>
      <c r="AG12" s="225">
        <v>180</v>
      </c>
      <c r="AH12" s="225">
        <v>375</v>
      </c>
      <c r="AI12" s="225">
        <v>111</v>
      </c>
      <c r="AJ12" s="225">
        <v>164</v>
      </c>
      <c r="AK12" s="225">
        <v>283</v>
      </c>
      <c r="AL12" s="225">
        <v>467</v>
      </c>
      <c r="AM12" s="225">
        <v>91</v>
      </c>
      <c r="AN12" s="225">
        <v>137</v>
      </c>
      <c r="AO12" s="225">
        <v>322</v>
      </c>
      <c r="AP12" s="225">
        <v>351</v>
      </c>
      <c r="AQ12" s="222">
        <v>57</v>
      </c>
      <c r="AR12" s="222">
        <v>230.17779999999999</v>
      </c>
      <c r="AS12" s="222">
        <v>187.82220000000001</v>
      </c>
      <c r="AT12" s="222">
        <v>403</v>
      </c>
      <c r="AU12" s="222">
        <v>114</v>
      </c>
      <c r="AV12" s="222">
        <v>150</v>
      </c>
      <c r="AW12" s="222">
        <v>262</v>
      </c>
      <c r="AX12" s="235">
        <v>500</v>
      </c>
      <c r="AY12" s="235">
        <v>108</v>
      </c>
      <c r="AZ12" s="235">
        <v>214</v>
      </c>
      <c r="BA12" s="222">
        <v>305</v>
      </c>
      <c r="BB12" s="235">
        <v>555</v>
      </c>
      <c r="BC12" s="222">
        <v>129</v>
      </c>
      <c r="BD12" s="222">
        <v>270</v>
      </c>
      <c r="BE12" s="222">
        <v>239</v>
      </c>
      <c r="BF12" s="222">
        <v>472</v>
      </c>
      <c r="BG12" s="222">
        <v>103</v>
      </c>
      <c r="BH12" s="222">
        <v>281</v>
      </c>
      <c r="BI12" s="222">
        <v>338</v>
      </c>
      <c r="BJ12" s="188">
        <v>542</v>
      </c>
      <c r="BL12" s="96"/>
    </row>
    <row r="13" spans="1:64" s="83" customFormat="1" ht="14.4">
      <c r="A13" s="32"/>
      <c r="B13" s="276" t="s">
        <v>94</v>
      </c>
      <c r="C13" s="225">
        <v>1091</v>
      </c>
      <c r="D13" s="225">
        <v>1137</v>
      </c>
      <c r="E13" s="225">
        <v>820</v>
      </c>
      <c r="F13" s="225">
        <v>904</v>
      </c>
      <c r="G13" s="225">
        <v>1396</v>
      </c>
      <c r="H13" s="225">
        <v>1412</v>
      </c>
      <c r="I13" s="225">
        <v>1570</v>
      </c>
      <c r="J13" s="225">
        <v>1881</v>
      </c>
      <c r="K13" s="225">
        <v>2022</v>
      </c>
      <c r="L13" s="225">
        <v>2085</v>
      </c>
      <c r="M13" s="225">
        <v>2469</v>
      </c>
      <c r="N13" s="150">
        <v>2913</v>
      </c>
      <c r="O13" s="225">
        <v>277</v>
      </c>
      <c r="P13" s="225">
        <v>266</v>
      </c>
      <c r="Q13" s="225">
        <v>279</v>
      </c>
      <c r="R13" s="225">
        <v>269</v>
      </c>
      <c r="S13" s="225">
        <v>263</v>
      </c>
      <c r="T13" s="225">
        <v>286</v>
      </c>
      <c r="U13" s="225">
        <v>287</v>
      </c>
      <c r="V13" s="225">
        <v>301</v>
      </c>
      <c r="W13" s="225">
        <v>199</v>
      </c>
      <c r="X13" s="225">
        <v>213</v>
      </c>
      <c r="Y13" s="225">
        <v>198</v>
      </c>
      <c r="Z13" s="225">
        <v>210</v>
      </c>
      <c r="AA13" s="225">
        <v>198</v>
      </c>
      <c r="AB13" s="225">
        <v>230</v>
      </c>
      <c r="AC13" s="225">
        <v>234</v>
      </c>
      <c r="AD13" s="225">
        <v>242</v>
      </c>
      <c r="AE13" s="149">
        <v>323</v>
      </c>
      <c r="AF13" s="225">
        <v>353</v>
      </c>
      <c r="AG13" s="225">
        <v>366</v>
      </c>
      <c r="AH13" s="225">
        <v>354</v>
      </c>
      <c r="AI13" s="225">
        <v>351</v>
      </c>
      <c r="AJ13" s="225">
        <v>362</v>
      </c>
      <c r="AK13" s="225">
        <v>323</v>
      </c>
      <c r="AL13" s="225">
        <v>376</v>
      </c>
      <c r="AM13" s="225">
        <v>391</v>
      </c>
      <c r="AN13" s="225">
        <v>395</v>
      </c>
      <c r="AO13" s="225">
        <v>392</v>
      </c>
      <c r="AP13" s="225">
        <v>392</v>
      </c>
      <c r="AQ13" s="222">
        <v>456</v>
      </c>
      <c r="AR13" s="222">
        <v>469.96669999999995</v>
      </c>
      <c r="AS13" s="222">
        <v>468.03330000000005</v>
      </c>
      <c r="AT13" s="222">
        <v>487</v>
      </c>
      <c r="AU13" s="222">
        <v>509</v>
      </c>
      <c r="AV13" s="222">
        <v>509</v>
      </c>
      <c r="AW13" s="222">
        <v>515</v>
      </c>
      <c r="AX13" s="235">
        <v>489</v>
      </c>
      <c r="AY13" s="235">
        <v>509</v>
      </c>
      <c r="AZ13" s="235">
        <v>513</v>
      </c>
      <c r="BA13" s="222">
        <v>519</v>
      </c>
      <c r="BB13" s="235">
        <v>544</v>
      </c>
      <c r="BC13" s="222">
        <v>492</v>
      </c>
      <c r="BD13" s="222">
        <v>733</v>
      </c>
      <c r="BE13" s="222">
        <v>614</v>
      </c>
      <c r="BF13" s="222">
        <v>630</v>
      </c>
      <c r="BG13" s="222">
        <v>737</v>
      </c>
      <c r="BH13" s="222">
        <v>723</v>
      </c>
      <c r="BI13" s="222">
        <v>721</v>
      </c>
      <c r="BJ13" s="188">
        <v>732</v>
      </c>
      <c r="BL13" s="96"/>
    </row>
    <row r="14" spans="1:64" s="83" customFormat="1" ht="14.4">
      <c r="A14" s="32"/>
      <c r="B14" s="276" t="s">
        <v>101</v>
      </c>
      <c r="C14" s="225">
        <v>409</v>
      </c>
      <c r="D14" s="225">
        <v>467</v>
      </c>
      <c r="E14" s="225">
        <v>483</v>
      </c>
      <c r="F14" s="225">
        <v>495</v>
      </c>
      <c r="G14" s="225">
        <v>528</v>
      </c>
      <c r="H14" s="225">
        <v>533</v>
      </c>
      <c r="I14" s="225">
        <v>662</v>
      </c>
      <c r="J14" s="225">
        <v>815</v>
      </c>
      <c r="K14" s="225">
        <v>803</v>
      </c>
      <c r="L14" s="225">
        <v>818</v>
      </c>
      <c r="M14" s="225">
        <v>953</v>
      </c>
      <c r="N14" s="150">
        <v>892</v>
      </c>
      <c r="O14" s="225">
        <v>89</v>
      </c>
      <c r="P14" s="225">
        <v>83</v>
      </c>
      <c r="Q14" s="225">
        <v>101</v>
      </c>
      <c r="R14" s="225">
        <v>136</v>
      </c>
      <c r="S14" s="225">
        <v>78</v>
      </c>
      <c r="T14" s="225">
        <v>145</v>
      </c>
      <c r="U14" s="225">
        <v>117</v>
      </c>
      <c r="V14" s="225">
        <v>127</v>
      </c>
      <c r="W14" s="225">
        <v>117</v>
      </c>
      <c r="X14" s="225">
        <v>117</v>
      </c>
      <c r="Y14" s="225">
        <v>131</v>
      </c>
      <c r="Z14" s="225">
        <v>118</v>
      </c>
      <c r="AA14" s="225">
        <v>121</v>
      </c>
      <c r="AB14" s="225">
        <v>119</v>
      </c>
      <c r="AC14" s="225">
        <v>132</v>
      </c>
      <c r="AD14" s="225">
        <v>123</v>
      </c>
      <c r="AE14" s="149">
        <v>144</v>
      </c>
      <c r="AF14" s="225">
        <v>142</v>
      </c>
      <c r="AG14" s="225">
        <v>122</v>
      </c>
      <c r="AH14" s="225">
        <v>120</v>
      </c>
      <c r="AI14" s="225">
        <v>129</v>
      </c>
      <c r="AJ14" s="225">
        <v>135</v>
      </c>
      <c r="AK14" s="225">
        <v>129</v>
      </c>
      <c r="AL14" s="225">
        <v>141</v>
      </c>
      <c r="AM14" s="225">
        <v>163</v>
      </c>
      <c r="AN14" s="225">
        <v>162</v>
      </c>
      <c r="AO14" s="225">
        <v>165</v>
      </c>
      <c r="AP14" s="225">
        <v>172</v>
      </c>
      <c r="AQ14" s="222">
        <v>266</v>
      </c>
      <c r="AR14" s="222">
        <v>123.22735</v>
      </c>
      <c r="AS14" s="222">
        <v>197.77265</v>
      </c>
      <c r="AT14" s="222">
        <v>228</v>
      </c>
      <c r="AU14" s="222">
        <v>200</v>
      </c>
      <c r="AV14" s="222">
        <v>199</v>
      </c>
      <c r="AW14" s="222">
        <v>199</v>
      </c>
      <c r="AX14" s="235">
        <v>205</v>
      </c>
      <c r="AY14" s="235">
        <v>200</v>
      </c>
      <c r="AZ14" s="235">
        <v>213</v>
      </c>
      <c r="BA14" s="222">
        <v>200</v>
      </c>
      <c r="BB14" s="235">
        <v>205</v>
      </c>
      <c r="BC14" s="222">
        <v>241</v>
      </c>
      <c r="BD14" s="222">
        <v>228</v>
      </c>
      <c r="BE14" s="222">
        <v>247</v>
      </c>
      <c r="BF14" s="222">
        <v>237</v>
      </c>
      <c r="BG14" s="222">
        <v>217</v>
      </c>
      <c r="BH14" s="222">
        <v>224</v>
      </c>
      <c r="BI14" s="222">
        <v>219</v>
      </c>
      <c r="BJ14" s="188">
        <v>232</v>
      </c>
      <c r="BL14" s="96"/>
    </row>
    <row r="15" spans="1:64" s="83" customFormat="1" ht="14.4">
      <c r="A15" s="32"/>
      <c r="B15" s="276" t="s">
        <v>144</v>
      </c>
      <c r="C15" s="225">
        <v>745</v>
      </c>
      <c r="D15" s="225">
        <v>667</v>
      </c>
      <c r="E15" s="225">
        <v>508</v>
      </c>
      <c r="F15" s="225">
        <v>423</v>
      </c>
      <c r="G15" s="225">
        <v>389</v>
      </c>
      <c r="H15" s="225">
        <v>384</v>
      </c>
      <c r="I15" s="225">
        <v>365</v>
      </c>
      <c r="J15" s="225">
        <v>260</v>
      </c>
      <c r="K15" s="225">
        <v>312</v>
      </c>
      <c r="L15" s="225">
        <v>327</v>
      </c>
      <c r="M15" s="225">
        <v>373</v>
      </c>
      <c r="N15" s="150">
        <v>255</v>
      </c>
      <c r="O15" s="225">
        <v>145</v>
      </c>
      <c r="P15" s="225">
        <v>197</v>
      </c>
      <c r="Q15" s="225">
        <v>221</v>
      </c>
      <c r="R15" s="225">
        <v>182</v>
      </c>
      <c r="S15" s="225">
        <v>177</v>
      </c>
      <c r="T15" s="225">
        <v>174</v>
      </c>
      <c r="U15" s="225">
        <v>155</v>
      </c>
      <c r="V15" s="225">
        <v>161</v>
      </c>
      <c r="W15" s="225">
        <v>117</v>
      </c>
      <c r="X15" s="225">
        <v>127</v>
      </c>
      <c r="Y15" s="225">
        <v>131</v>
      </c>
      <c r="Z15" s="225">
        <v>133</v>
      </c>
      <c r="AA15" s="225">
        <v>111</v>
      </c>
      <c r="AB15" s="225">
        <v>110</v>
      </c>
      <c r="AC15" s="225">
        <v>102</v>
      </c>
      <c r="AD15" s="225">
        <v>100</v>
      </c>
      <c r="AE15" s="149">
        <v>95</v>
      </c>
      <c r="AF15" s="225">
        <v>96</v>
      </c>
      <c r="AG15" s="225">
        <v>98</v>
      </c>
      <c r="AH15" s="225">
        <v>100</v>
      </c>
      <c r="AI15" s="225">
        <v>92</v>
      </c>
      <c r="AJ15" s="225">
        <v>100</v>
      </c>
      <c r="AK15" s="225">
        <v>105</v>
      </c>
      <c r="AL15" s="225">
        <v>87</v>
      </c>
      <c r="AM15" s="225">
        <v>83</v>
      </c>
      <c r="AN15" s="225">
        <v>74</v>
      </c>
      <c r="AO15" s="225">
        <v>89</v>
      </c>
      <c r="AP15" s="225">
        <v>119</v>
      </c>
      <c r="AQ15" s="222">
        <v>42</v>
      </c>
      <c r="AR15" s="222">
        <v>89.799430000000001</v>
      </c>
      <c r="AS15" s="222">
        <v>72.200569999999999</v>
      </c>
      <c r="AT15" s="222">
        <v>56</v>
      </c>
      <c r="AU15" s="222">
        <v>77</v>
      </c>
      <c r="AV15" s="222">
        <v>82</v>
      </c>
      <c r="AW15" s="222">
        <v>74</v>
      </c>
      <c r="AX15" s="235">
        <v>79</v>
      </c>
      <c r="AY15" s="235">
        <v>90</v>
      </c>
      <c r="AZ15" s="235">
        <v>82</v>
      </c>
      <c r="BA15" s="222">
        <v>79</v>
      </c>
      <c r="BB15" s="235">
        <v>76</v>
      </c>
      <c r="BC15" s="222">
        <v>72</v>
      </c>
      <c r="BD15" s="222">
        <v>84</v>
      </c>
      <c r="BE15" s="222">
        <v>76</v>
      </c>
      <c r="BF15" s="222">
        <v>141</v>
      </c>
      <c r="BG15" s="222">
        <v>26</v>
      </c>
      <c r="BH15" s="222">
        <v>80</v>
      </c>
      <c r="BI15" s="222">
        <v>73</v>
      </c>
      <c r="BJ15" s="188">
        <v>76</v>
      </c>
      <c r="BL15" s="96"/>
    </row>
    <row r="16" spans="1:64" ht="13.8">
      <c r="A16" s="6"/>
      <c r="B16" s="275" t="s">
        <v>157</v>
      </c>
      <c r="C16" s="218">
        <v>0</v>
      </c>
      <c r="D16" s="218">
        <v>0</v>
      </c>
      <c r="E16" s="218">
        <v>0</v>
      </c>
      <c r="F16" s="218">
        <v>399</v>
      </c>
      <c r="G16" s="218">
        <v>2003</v>
      </c>
      <c r="H16" s="218">
        <v>1857</v>
      </c>
      <c r="I16" s="218">
        <v>1272</v>
      </c>
      <c r="J16" s="218">
        <v>1275</v>
      </c>
      <c r="K16" s="218">
        <v>0</v>
      </c>
      <c r="L16" s="218">
        <v>819</v>
      </c>
      <c r="M16" s="218">
        <v>1037</v>
      </c>
      <c r="N16" s="21">
        <v>0</v>
      </c>
      <c r="O16" s="218">
        <v>0</v>
      </c>
      <c r="P16" s="218">
        <v>0</v>
      </c>
      <c r="Q16" s="218">
        <v>0</v>
      </c>
      <c r="R16" s="218">
        <v>0</v>
      </c>
      <c r="S16" s="218">
        <v>0</v>
      </c>
      <c r="T16" s="218">
        <v>0</v>
      </c>
      <c r="U16" s="218">
        <v>0</v>
      </c>
      <c r="V16" s="218">
        <v>0</v>
      </c>
      <c r="W16" s="218">
        <v>0</v>
      </c>
      <c r="X16" s="218">
        <v>0</v>
      </c>
      <c r="Y16" s="218">
        <v>0</v>
      </c>
      <c r="Z16" s="218">
        <v>0</v>
      </c>
      <c r="AA16" s="218">
        <v>0</v>
      </c>
      <c r="AB16" s="218">
        <v>0</v>
      </c>
      <c r="AC16" s="218">
        <v>0</v>
      </c>
      <c r="AD16" s="218">
        <v>399</v>
      </c>
      <c r="AE16" s="19">
        <v>383</v>
      </c>
      <c r="AF16" s="218">
        <v>616</v>
      </c>
      <c r="AG16" s="218">
        <v>440</v>
      </c>
      <c r="AH16" s="218">
        <v>564</v>
      </c>
      <c r="AI16" s="218">
        <v>462</v>
      </c>
      <c r="AJ16" s="218">
        <v>426</v>
      </c>
      <c r="AK16" s="218">
        <v>793</v>
      </c>
      <c r="AL16" s="218">
        <v>176</v>
      </c>
      <c r="AM16" s="218">
        <v>424</v>
      </c>
      <c r="AN16" s="218">
        <v>351</v>
      </c>
      <c r="AO16" s="218">
        <v>-608</v>
      </c>
      <c r="AP16" s="225">
        <v>1105</v>
      </c>
      <c r="AQ16" s="222">
        <v>684.75325999999995</v>
      </c>
      <c r="AR16" s="222">
        <v>-190.83483999999999</v>
      </c>
      <c r="AS16" s="222">
        <v>703.08158000000003</v>
      </c>
      <c r="AT16" s="222">
        <v>78</v>
      </c>
      <c r="AU16" s="222">
        <v>0</v>
      </c>
      <c r="AV16" s="221">
        <v>0</v>
      </c>
      <c r="AW16" s="221">
        <v>0</v>
      </c>
      <c r="AX16" s="36">
        <v>0</v>
      </c>
      <c r="AY16" s="36">
        <v>211</v>
      </c>
      <c r="AZ16" s="36">
        <v>1218</v>
      </c>
      <c r="BA16" s="221">
        <v>-70</v>
      </c>
      <c r="BB16" s="36">
        <v>-540</v>
      </c>
      <c r="BC16" s="221">
        <v>387</v>
      </c>
      <c r="BD16" s="221">
        <v>220</v>
      </c>
      <c r="BE16" s="221">
        <v>-24</v>
      </c>
      <c r="BF16" s="221">
        <v>454</v>
      </c>
      <c r="BG16" s="221">
        <v>303</v>
      </c>
      <c r="BH16" s="221">
        <v>171</v>
      </c>
      <c r="BI16" s="221">
        <v>219</v>
      </c>
      <c r="BJ16" s="154">
        <v>-693</v>
      </c>
      <c r="BL16" s="96"/>
    </row>
    <row r="17" spans="1:64" ht="13.8">
      <c r="A17" s="6"/>
      <c r="B17" s="275" t="s">
        <v>239</v>
      </c>
      <c r="C17" s="218">
        <v>454</v>
      </c>
      <c r="D17" s="218">
        <v>503</v>
      </c>
      <c r="E17" s="218">
        <v>437</v>
      </c>
      <c r="F17" s="218">
        <v>527</v>
      </c>
      <c r="G17" s="218">
        <v>659</v>
      </c>
      <c r="H17" s="218">
        <v>711</v>
      </c>
      <c r="I17" s="218">
        <v>413</v>
      </c>
      <c r="J17" s="218">
        <v>367</v>
      </c>
      <c r="K17" s="218">
        <v>340</v>
      </c>
      <c r="L17" s="218">
        <v>415</v>
      </c>
      <c r="M17" s="218">
        <v>339</v>
      </c>
      <c r="N17" s="21">
        <v>248</v>
      </c>
      <c r="O17" s="218">
        <v>105</v>
      </c>
      <c r="P17" s="218">
        <v>122</v>
      </c>
      <c r="Q17" s="218">
        <v>115</v>
      </c>
      <c r="R17" s="218">
        <v>113</v>
      </c>
      <c r="S17" s="218">
        <v>132</v>
      </c>
      <c r="T17" s="218">
        <v>139</v>
      </c>
      <c r="U17" s="218">
        <v>74</v>
      </c>
      <c r="V17" s="218">
        <v>158</v>
      </c>
      <c r="W17" s="218">
        <v>127</v>
      </c>
      <c r="X17" s="218">
        <v>80</v>
      </c>
      <c r="Y17" s="218">
        <v>82</v>
      </c>
      <c r="Z17" s="218">
        <v>148</v>
      </c>
      <c r="AA17" s="218">
        <v>143</v>
      </c>
      <c r="AB17" s="218">
        <v>133</v>
      </c>
      <c r="AC17" s="218">
        <v>89</v>
      </c>
      <c r="AD17" s="218">
        <v>162</v>
      </c>
      <c r="AE17" s="19">
        <v>144</v>
      </c>
      <c r="AF17" s="218">
        <v>196</v>
      </c>
      <c r="AG17" s="218">
        <v>129</v>
      </c>
      <c r="AH17" s="218">
        <v>190</v>
      </c>
      <c r="AI17" s="218">
        <v>159</v>
      </c>
      <c r="AJ17" s="218">
        <v>170</v>
      </c>
      <c r="AK17" s="218">
        <v>177</v>
      </c>
      <c r="AL17" s="218">
        <v>205</v>
      </c>
      <c r="AM17" s="218">
        <v>147</v>
      </c>
      <c r="AN17" s="218">
        <v>92</v>
      </c>
      <c r="AO17" s="218">
        <v>86</v>
      </c>
      <c r="AP17" s="218">
        <v>88</v>
      </c>
      <c r="AQ17" s="221">
        <v>90</v>
      </c>
      <c r="AR17" s="221">
        <v>107.59833999999933</v>
      </c>
      <c r="AS17" s="221">
        <v>74.401660000000675</v>
      </c>
      <c r="AT17" s="221">
        <v>95</v>
      </c>
      <c r="AU17" s="221">
        <v>94</v>
      </c>
      <c r="AV17" s="221">
        <v>107</v>
      </c>
      <c r="AW17" s="221">
        <v>84</v>
      </c>
      <c r="AX17" s="36">
        <v>55</v>
      </c>
      <c r="AY17" s="36">
        <v>85</v>
      </c>
      <c r="AZ17" s="36">
        <v>87</v>
      </c>
      <c r="BA17" s="221">
        <v>114</v>
      </c>
      <c r="BB17" s="36">
        <v>129</v>
      </c>
      <c r="BC17" s="221">
        <v>117</v>
      </c>
      <c r="BD17" s="221">
        <v>47</v>
      </c>
      <c r="BE17" s="221">
        <v>71</v>
      </c>
      <c r="BF17" s="221">
        <v>104</v>
      </c>
      <c r="BG17" s="221">
        <v>61</v>
      </c>
      <c r="BH17" s="221">
        <v>43</v>
      </c>
      <c r="BI17" s="221">
        <v>71</v>
      </c>
      <c r="BJ17" s="154">
        <v>73</v>
      </c>
      <c r="BL17" s="96"/>
    </row>
    <row r="18" spans="1:64" ht="13.8">
      <c r="A18" s="6"/>
      <c r="B18" s="275" t="s">
        <v>145</v>
      </c>
      <c r="C18" s="218">
        <v>344</v>
      </c>
      <c r="D18" s="218">
        <v>193</v>
      </c>
      <c r="E18" s="218">
        <v>195</v>
      </c>
      <c r="F18" s="218">
        <v>125</v>
      </c>
      <c r="G18" s="218">
        <v>139</v>
      </c>
      <c r="H18" s="218">
        <v>137</v>
      </c>
      <c r="I18" s="218">
        <v>137</v>
      </c>
      <c r="J18" s="218">
        <v>158</v>
      </c>
      <c r="K18" s="218">
        <v>228</v>
      </c>
      <c r="L18" s="218">
        <v>438</v>
      </c>
      <c r="M18" s="218">
        <v>13973</v>
      </c>
      <c r="N18" s="21">
        <v>11117</v>
      </c>
      <c r="O18" s="218">
        <v>34</v>
      </c>
      <c r="P18" s="218">
        <v>38</v>
      </c>
      <c r="Q18" s="218">
        <v>24</v>
      </c>
      <c r="R18" s="218">
        <v>248</v>
      </c>
      <c r="S18" s="218">
        <v>47</v>
      </c>
      <c r="T18" s="218">
        <v>53</v>
      </c>
      <c r="U18" s="218">
        <v>39</v>
      </c>
      <c r="V18" s="218">
        <v>54</v>
      </c>
      <c r="W18" s="218">
        <v>26</v>
      </c>
      <c r="X18" s="218">
        <v>40</v>
      </c>
      <c r="Y18" s="218">
        <v>21</v>
      </c>
      <c r="Z18" s="218">
        <v>108</v>
      </c>
      <c r="AA18" s="218">
        <v>42</v>
      </c>
      <c r="AB18" s="218">
        <v>48</v>
      </c>
      <c r="AC18" s="218">
        <v>31</v>
      </c>
      <c r="AD18" s="218">
        <v>4</v>
      </c>
      <c r="AE18" s="19">
        <v>34</v>
      </c>
      <c r="AF18" s="218">
        <v>33</v>
      </c>
      <c r="AG18" s="218">
        <v>24</v>
      </c>
      <c r="AH18" s="218">
        <v>48</v>
      </c>
      <c r="AI18" s="218">
        <v>27</v>
      </c>
      <c r="AJ18" s="218">
        <v>32</v>
      </c>
      <c r="AK18" s="218">
        <v>24</v>
      </c>
      <c r="AL18" s="218">
        <v>54</v>
      </c>
      <c r="AM18" s="218">
        <v>28</v>
      </c>
      <c r="AN18" s="218">
        <v>36</v>
      </c>
      <c r="AO18" s="218">
        <v>27</v>
      </c>
      <c r="AP18" s="218">
        <v>46</v>
      </c>
      <c r="AQ18" s="221">
        <v>41</v>
      </c>
      <c r="AR18" s="221">
        <v>28.983559999999997</v>
      </c>
      <c r="AS18" s="221">
        <v>38.016440000000003</v>
      </c>
      <c r="AT18" s="221">
        <v>50</v>
      </c>
      <c r="AU18" s="221">
        <v>47</v>
      </c>
      <c r="AV18" s="221">
        <v>54</v>
      </c>
      <c r="AW18" s="221">
        <v>61</v>
      </c>
      <c r="AX18" s="36">
        <v>66</v>
      </c>
      <c r="AY18" s="36">
        <v>58</v>
      </c>
      <c r="AZ18" s="36">
        <v>20</v>
      </c>
      <c r="BA18" s="221">
        <v>27</v>
      </c>
      <c r="BB18" s="36">
        <v>333</v>
      </c>
      <c r="BC18" s="221">
        <v>3349</v>
      </c>
      <c r="BD18" s="221">
        <v>3390</v>
      </c>
      <c r="BE18" s="221">
        <v>4002</v>
      </c>
      <c r="BF18" s="221">
        <v>3232</v>
      </c>
      <c r="BG18" s="221">
        <v>3222</v>
      </c>
      <c r="BH18" s="221">
        <v>3018</v>
      </c>
      <c r="BI18" s="221">
        <v>2477</v>
      </c>
      <c r="BJ18" s="154">
        <v>2400</v>
      </c>
      <c r="BL18" s="96"/>
    </row>
    <row r="19" spans="1:64" ht="13.8">
      <c r="A19" s="6"/>
      <c r="B19" s="275" t="s">
        <v>146</v>
      </c>
      <c r="C19" s="218">
        <v>3760</v>
      </c>
      <c r="D19" s="218">
        <v>6637</v>
      </c>
      <c r="E19" s="218">
        <v>6155</v>
      </c>
      <c r="F19" s="218">
        <v>5392</v>
      </c>
      <c r="G19" s="218">
        <v>4618</v>
      </c>
      <c r="H19" s="218">
        <v>5424</v>
      </c>
      <c r="I19" s="218">
        <v>5372</v>
      </c>
      <c r="J19" s="218">
        <v>4364</v>
      </c>
      <c r="K19" s="218">
        <v>6862</v>
      </c>
      <c r="L19" s="218">
        <v>8294</v>
      </c>
      <c r="M19" s="218">
        <v>8389</v>
      </c>
      <c r="N19" s="21">
        <v>5301</v>
      </c>
      <c r="O19" s="218">
        <v>514</v>
      </c>
      <c r="P19" s="218">
        <v>1009</v>
      </c>
      <c r="Q19" s="218">
        <v>883</v>
      </c>
      <c r="R19" s="218">
        <v>1355</v>
      </c>
      <c r="S19" s="218">
        <v>989</v>
      </c>
      <c r="T19" s="218">
        <v>3133</v>
      </c>
      <c r="U19" s="218">
        <v>618</v>
      </c>
      <c r="V19" s="218">
        <v>1896</v>
      </c>
      <c r="W19" s="218">
        <v>1252</v>
      </c>
      <c r="X19" s="218">
        <v>1931</v>
      </c>
      <c r="Y19" s="218">
        <v>1271</v>
      </c>
      <c r="Z19" s="218">
        <v>1700</v>
      </c>
      <c r="AA19" s="218">
        <v>555</v>
      </c>
      <c r="AB19" s="218">
        <v>1862</v>
      </c>
      <c r="AC19" s="218">
        <v>448</v>
      </c>
      <c r="AD19" s="218">
        <v>2527</v>
      </c>
      <c r="AE19" s="19">
        <v>848</v>
      </c>
      <c r="AF19" s="218">
        <v>1655</v>
      </c>
      <c r="AG19" s="218">
        <v>1105</v>
      </c>
      <c r="AH19" s="218">
        <v>1010</v>
      </c>
      <c r="AI19" s="218">
        <v>665</v>
      </c>
      <c r="AJ19" s="218">
        <v>1788</v>
      </c>
      <c r="AK19" s="218">
        <v>1485</v>
      </c>
      <c r="AL19" s="218">
        <v>1486</v>
      </c>
      <c r="AM19" s="218">
        <v>1158</v>
      </c>
      <c r="AN19" s="218">
        <v>1221</v>
      </c>
      <c r="AO19" s="218">
        <v>742</v>
      </c>
      <c r="AP19" s="218">
        <v>2251</v>
      </c>
      <c r="AQ19" s="221">
        <v>552</v>
      </c>
      <c r="AR19" s="221">
        <v>536.73</v>
      </c>
      <c r="AS19" s="221">
        <v>865.27</v>
      </c>
      <c r="AT19" s="221">
        <v>2410</v>
      </c>
      <c r="AU19" s="221">
        <v>902</v>
      </c>
      <c r="AV19" s="221">
        <v>1082</v>
      </c>
      <c r="AW19" s="221">
        <v>1427</v>
      </c>
      <c r="AX19" s="36">
        <v>3451</v>
      </c>
      <c r="AY19" s="36">
        <v>1581</v>
      </c>
      <c r="AZ19" s="36">
        <v>1690</v>
      </c>
      <c r="BA19" s="221">
        <v>1903</v>
      </c>
      <c r="BB19" s="36">
        <v>3120</v>
      </c>
      <c r="BC19" s="221">
        <v>1232</v>
      </c>
      <c r="BD19" s="221">
        <v>2828</v>
      </c>
      <c r="BE19" s="221">
        <v>1522</v>
      </c>
      <c r="BF19" s="221">
        <v>2807</v>
      </c>
      <c r="BG19" s="221">
        <v>812</v>
      </c>
      <c r="BH19" s="221">
        <v>1546</v>
      </c>
      <c r="BI19" s="221">
        <v>1180</v>
      </c>
      <c r="BJ19" s="154">
        <v>1763</v>
      </c>
      <c r="BL19" s="96"/>
    </row>
    <row r="20" spans="1:64" ht="13.8">
      <c r="A20" s="6"/>
      <c r="B20" s="275" t="s">
        <v>147</v>
      </c>
      <c r="C20" s="218">
        <v>1010</v>
      </c>
      <c r="D20" s="218">
        <v>779</v>
      </c>
      <c r="E20" s="218">
        <v>930</v>
      </c>
      <c r="F20" s="218">
        <v>583</v>
      </c>
      <c r="G20" s="218">
        <v>522</v>
      </c>
      <c r="H20" s="218">
        <v>908</v>
      </c>
      <c r="I20" s="218">
        <v>1321</v>
      </c>
      <c r="J20" s="218">
        <v>1247</v>
      </c>
      <c r="K20" s="218">
        <v>1044</v>
      </c>
      <c r="L20" s="218">
        <v>986</v>
      </c>
      <c r="M20" s="218">
        <v>1015</v>
      </c>
      <c r="N20" s="21">
        <v>1220</v>
      </c>
      <c r="O20" s="218">
        <v>289</v>
      </c>
      <c r="P20" s="218">
        <v>192</v>
      </c>
      <c r="Q20" s="218">
        <v>321</v>
      </c>
      <c r="R20" s="218">
        <v>207</v>
      </c>
      <c r="S20" s="218">
        <v>144</v>
      </c>
      <c r="T20" s="218">
        <v>232</v>
      </c>
      <c r="U20" s="218">
        <v>202</v>
      </c>
      <c r="V20" s="218">
        <v>201</v>
      </c>
      <c r="W20" s="218">
        <v>253</v>
      </c>
      <c r="X20" s="218">
        <v>226</v>
      </c>
      <c r="Y20" s="218">
        <v>203</v>
      </c>
      <c r="Z20" s="218">
        <v>248</v>
      </c>
      <c r="AA20" s="218">
        <v>112</v>
      </c>
      <c r="AB20" s="218">
        <v>130</v>
      </c>
      <c r="AC20" s="218">
        <v>112</v>
      </c>
      <c r="AD20" s="218">
        <v>229</v>
      </c>
      <c r="AE20" s="19">
        <v>204</v>
      </c>
      <c r="AF20" s="218">
        <v>159</v>
      </c>
      <c r="AG20" s="218">
        <v>45</v>
      </c>
      <c r="AH20" s="218">
        <v>114</v>
      </c>
      <c r="AI20" s="218">
        <v>202</v>
      </c>
      <c r="AJ20" s="218">
        <v>243</v>
      </c>
      <c r="AK20" s="218">
        <v>160</v>
      </c>
      <c r="AL20" s="218">
        <v>303</v>
      </c>
      <c r="AM20" s="218">
        <v>241</v>
      </c>
      <c r="AN20" s="218">
        <v>445</v>
      </c>
      <c r="AO20" s="218">
        <v>306</v>
      </c>
      <c r="AP20" s="218">
        <v>329</v>
      </c>
      <c r="AQ20" s="221">
        <v>334</v>
      </c>
      <c r="AR20" s="221">
        <v>375</v>
      </c>
      <c r="AS20" s="221">
        <v>188</v>
      </c>
      <c r="AT20" s="221">
        <v>350</v>
      </c>
      <c r="AU20" s="221">
        <v>242</v>
      </c>
      <c r="AV20" s="221">
        <v>207</v>
      </c>
      <c r="AW20" s="221">
        <v>244</v>
      </c>
      <c r="AX20" s="36">
        <v>351</v>
      </c>
      <c r="AY20" s="36">
        <v>306</v>
      </c>
      <c r="AZ20" s="36">
        <v>142</v>
      </c>
      <c r="BA20" s="221">
        <v>226</v>
      </c>
      <c r="BB20" s="36">
        <v>312</v>
      </c>
      <c r="BC20" s="221">
        <v>156</v>
      </c>
      <c r="BD20" s="221">
        <v>259</v>
      </c>
      <c r="BE20" s="221">
        <v>298</v>
      </c>
      <c r="BF20" s="221">
        <v>302</v>
      </c>
      <c r="BG20" s="221">
        <v>315</v>
      </c>
      <c r="BH20" s="221">
        <v>273</v>
      </c>
      <c r="BI20" s="221">
        <v>288</v>
      </c>
      <c r="BJ20" s="154">
        <v>344</v>
      </c>
      <c r="BL20" s="96"/>
    </row>
    <row r="21" spans="1:64" ht="15.6">
      <c r="A21" s="6"/>
      <c r="B21" s="275" t="s">
        <v>240</v>
      </c>
      <c r="C21" s="218">
        <v>4831</v>
      </c>
      <c r="D21" s="218">
        <v>6656</v>
      </c>
      <c r="E21" s="218">
        <v>5474</v>
      </c>
      <c r="F21" s="218">
        <v>3716</v>
      </c>
      <c r="G21" s="218">
        <v>6213</v>
      </c>
      <c r="H21" s="218">
        <v>6697</v>
      </c>
      <c r="I21" s="218">
        <v>7394</v>
      </c>
      <c r="J21" s="218">
        <v>4673</v>
      </c>
      <c r="K21" s="218">
        <v>7787</v>
      </c>
      <c r="L21" s="218">
        <v>13438</v>
      </c>
      <c r="M21" s="218">
        <v>21887</v>
      </c>
      <c r="N21" s="21">
        <v>14129</v>
      </c>
      <c r="O21" s="218">
        <v>452</v>
      </c>
      <c r="P21" s="218">
        <v>878</v>
      </c>
      <c r="Q21" s="218">
        <v>969</v>
      </c>
      <c r="R21" s="218">
        <v>2532</v>
      </c>
      <c r="S21" s="218">
        <v>1047</v>
      </c>
      <c r="T21" s="218">
        <v>877</v>
      </c>
      <c r="U21" s="218">
        <v>1574</v>
      </c>
      <c r="V21" s="218">
        <v>3158</v>
      </c>
      <c r="W21" s="218">
        <v>869</v>
      </c>
      <c r="X21" s="218">
        <v>1813</v>
      </c>
      <c r="Y21" s="218">
        <v>1303</v>
      </c>
      <c r="Z21" s="218">
        <v>1489</v>
      </c>
      <c r="AA21" s="218">
        <v>548</v>
      </c>
      <c r="AB21" s="218">
        <v>962</v>
      </c>
      <c r="AC21" s="218">
        <v>819</v>
      </c>
      <c r="AD21" s="218">
        <v>1387</v>
      </c>
      <c r="AE21" s="19">
        <v>986</v>
      </c>
      <c r="AF21" s="218">
        <v>995</v>
      </c>
      <c r="AG21" s="218">
        <v>1903</v>
      </c>
      <c r="AH21" s="218">
        <v>2329</v>
      </c>
      <c r="AI21" s="218">
        <v>1569</v>
      </c>
      <c r="AJ21" s="218">
        <v>1488</v>
      </c>
      <c r="AK21" s="218">
        <v>1615</v>
      </c>
      <c r="AL21" s="218">
        <v>2025</v>
      </c>
      <c r="AM21" s="218">
        <v>972</v>
      </c>
      <c r="AN21" s="218">
        <v>1839</v>
      </c>
      <c r="AO21" s="218">
        <v>2049</v>
      </c>
      <c r="AP21" s="218">
        <v>2534</v>
      </c>
      <c r="AQ21" s="221">
        <v>1657</v>
      </c>
      <c r="AR21" s="221">
        <v>629.16051000000016</v>
      </c>
      <c r="AS21" s="221">
        <v>949.83948999999984</v>
      </c>
      <c r="AT21" s="221">
        <v>1437</v>
      </c>
      <c r="AU21" s="221">
        <v>1593</v>
      </c>
      <c r="AV21" s="221">
        <v>1665</v>
      </c>
      <c r="AW21" s="221">
        <v>2482.3000000000002</v>
      </c>
      <c r="AX21" s="36">
        <v>2046.6999999999998</v>
      </c>
      <c r="AY21" s="36">
        <v>1974</v>
      </c>
      <c r="AZ21" s="36">
        <v>3609</v>
      </c>
      <c r="BA21" s="221">
        <v>3023</v>
      </c>
      <c r="BB21" s="36">
        <v>4832</v>
      </c>
      <c r="BC21" s="221">
        <v>3942</v>
      </c>
      <c r="BD21" s="221">
        <v>7043</v>
      </c>
      <c r="BE21" s="221">
        <v>5500</v>
      </c>
      <c r="BF21" s="221">
        <v>5402</v>
      </c>
      <c r="BG21" s="221">
        <v>3966</v>
      </c>
      <c r="BH21" s="221">
        <v>2477</v>
      </c>
      <c r="BI21" s="221">
        <v>3788</v>
      </c>
      <c r="BJ21" s="154">
        <v>3898</v>
      </c>
      <c r="BL21" s="96"/>
    </row>
    <row r="22" spans="1:64" ht="13.8">
      <c r="A22" s="6"/>
      <c r="B22" s="275" t="s">
        <v>52</v>
      </c>
      <c r="C22" s="218">
        <v>532</v>
      </c>
      <c r="D22" s="218">
        <v>540</v>
      </c>
      <c r="E22" s="218">
        <v>823</v>
      </c>
      <c r="F22" s="218">
        <v>892</v>
      </c>
      <c r="G22" s="218">
        <v>956</v>
      </c>
      <c r="H22" s="218">
        <v>261</v>
      </c>
      <c r="I22" s="218">
        <v>2584</v>
      </c>
      <c r="J22" s="218">
        <v>3445</v>
      </c>
      <c r="K22" s="218">
        <v>3173</v>
      </c>
      <c r="L22" s="218">
        <v>3619</v>
      </c>
      <c r="M22" s="218">
        <v>3730</v>
      </c>
      <c r="N22" s="21">
        <v>4906</v>
      </c>
      <c r="O22" s="218">
        <v>129</v>
      </c>
      <c r="P22" s="218">
        <v>113</v>
      </c>
      <c r="Q22" s="218">
        <v>166</v>
      </c>
      <c r="R22" s="218">
        <v>124</v>
      </c>
      <c r="S22" s="218">
        <v>263</v>
      </c>
      <c r="T22" s="218">
        <v>-60</v>
      </c>
      <c r="U22" s="218">
        <v>230</v>
      </c>
      <c r="V22" s="218">
        <v>107</v>
      </c>
      <c r="W22" s="218">
        <v>152</v>
      </c>
      <c r="X22" s="218">
        <v>157</v>
      </c>
      <c r="Y22" s="218">
        <v>314</v>
      </c>
      <c r="Z22" s="218">
        <v>199</v>
      </c>
      <c r="AA22" s="218">
        <v>244</v>
      </c>
      <c r="AB22" s="218">
        <v>127</v>
      </c>
      <c r="AC22" s="218">
        <v>214</v>
      </c>
      <c r="AD22" s="218">
        <v>307</v>
      </c>
      <c r="AE22" s="19">
        <v>149</v>
      </c>
      <c r="AF22" s="218">
        <v>182</v>
      </c>
      <c r="AG22" s="218">
        <v>428</v>
      </c>
      <c r="AH22" s="218">
        <v>197</v>
      </c>
      <c r="AI22" s="218">
        <v>-35</v>
      </c>
      <c r="AJ22" s="218">
        <v>190</v>
      </c>
      <c r="AK22" s="218">
        <v>55</v>
      </c>
      <c r="AL22" s="218">
        <v>52</v>
      </c>
      <c r="AM22" s="218">
        <v>194</v>
      </c>
      <c r="AN22" s="218">
        <v>363</v>
      </c>
      <c r="AO22" s="218">
        <v>1537</v>
      </c>
      <c r="AP22" s="218">
        <v>490</v>
      </c>
      <c r="AQ22" s="221">
        <v>565</v>
      </c>
      <c r="AR22" s="221">
        <v>569.3005999999998</v>
      </c>
      <c r="AS22" s="221">
        <v>1150.6994000000002</v>
      </c>
      <c r="AT22" s="221">
        <v>1160</v>
      </c>
      <c r="AU22" s="221">
        <v>935</v>
      </c>
      <c r="AV22" s="221">
        <v>1011</v>
      </c>
      <c r="AW22" s="221">
        <v>693.30000000000018</v>
      </c>
      <c r="AX22" s="36">
        <v>533.69999999999982</v>
      </c>
      <c r="AY22" s="36">
        <v>915</v>
      </c>
      <c r="AZ22" s="36">
        <v>691</v>
      </c>
      <c r="BA22" s="221">
        <v>1162</v>
      </c>
      <c r="BB22" s="36">
        <v>851</v>
      </c>
      <c r="BC22" s="221">
        <v>979</v>
      </c>
      <c r="BD22" s="221">
        <v>1011</v>
      </c>
      <c r="BE22" s="221">
        <v>529</v>
      </c>
      <c r="BF22" s="221">
        <v>1211</v>
      </c>
      <c r="BG22" s="221">
        <v>1231</v>
      </c>
      <c r="BH22" s="221">
        <v>1259</v>
      </c>
      <c r="BI22" s="221">
        <v>1174</v>
      </c>
      <c r="BJ22" s="154">
        <v>1242</v>
      </c>
      <c r="BL22" s="96"/>
    </row>
    <row r="23" spans="1:64" ht="13.8">
      <c r="A23" s="6"/>
      <c r="B23" s="275" t="s">
        <v>103</v>
      </c>
      <c r="C23" s="218">
        <v>485</v>
      </c>
      <c r="D23" s="218">
        <v>604</v>
      </c>
      <c r="E23" s="218">
        <v>1147</v>
      </c>
      <c r="F23" s="218">
        <v>700</v>
      </c>
      <c r="G23" s="218">
        <v>813</v>
      </c>
      <c r="H23" s="218">
        <v>973</v>
      </c>
      <c r="I23" s="218">
        <v>1054</v>
      </c>
      <c r="J23" s="218">
        <v>1273</v>
      </c>
      <c r="K23" s="218">
        <v>1041</v>
      </c>
      <c r="L23" s="218">
        <v>869</v>
      </c>
      <c r="M23" s="218">
        <v>1108</v>
      </c>
      <c r="N23" s="21">
        <v>1003</v>
      </c>
      <c r="O23" s="218">
        <v>90</v>
      </c>
      <c r="P23" s="218">
        <v>75</v>
      </c>
      <c r="Q23" s="218">
        <v>75</v>
      </c>
      <c r="R23" s="218">
        <v>245</v>
      </c>
      <c r="S23" s="218">
        <v>79</v>
      </c>
      <c r="T23" s="218">
        <v>154</v>
      </c>
      <c r="U23" s="218">
        <v>100</v>
      </c>
      <c r="V23" s="218">
        <v>271</v>
      </c>
      <c r="W23" s="218">
        <v>110</v>
      </c>
      <c r="X23" s="218">
        <v>277</v>
      </c>
      <c r="Y23" s="218">
        <v>152</v>
      </c>
      <c r="Z23" s="218">
        <v>608</v>
      </c>
      <c r="AA23" s="218">
        <v>116</v>
      </c>
      <c r="AB23" s="218">
        <v>126</v>
      </c>
      <c r="AC23" s="218">
        <v>65</v>
      </c>
      <c r="AD23" s="218">
        <v>393</v>
      </c>
      <c r="AE23" s="19">
        <v>105</v>
      </c>
      <c r="AF23" s="218">
        <v>117</v>
      </c>
      <c r="AG23" s="218">
        <v>23</v>
      </c>
      <c r="AH23" s="218">
        <v>568</v>
      </c>
      <c r="AI23" s="218">
        <v>123</v>
      </c>
      <c r="AJ23" s="218">
        <v>190</v>
      </c>
      <c r="AK23" s="218">
        <v>102</v>
      </c>
      <c r="AL23" s="218">
        <v>558</v>
      </c>
      <c r="AM23" s="218">
        <v>204</v>
      </c>
      <c r="AN23" s="218">
        <v>181</v>
      </c>
      <c r="AO23" s="218">
        <v>159</v>
      </c>
      <c r="AP23" s="218">
        <v>510</v>
      </c>
      <c r="AQ23" s="221">
        <v>159</v>
      </c>
      <c r="AR23" s="221">
        <v>334.75</v>
      </c>
      <c r="AS23" s="221">
        <v>272.25</v>
      </c>
      <c r="AT23" s="221">
        <v>507</v>
      </c>
      <c r="AU23" s="221">
        <v>192</v>
      </c>
      <c r="AV23" s="221">
        <v>115</v>
      </c>
      <c r="AW23" s="221">
        <v>78</v>
      </c>
      <c r="AX23" s="36">
        <v>656</v>
      </c>
      <c r="AY23" s="36">
        <v>201</v>
      </c>
      <c r="AZ23" s="36">
        <v>127</v>
      </c>
      <c r="BA23" s="221">
        <v>157</v>
      </c>
      <c r="BB23" s="36">
        <v>384</v>
      </c>
      <c r="BC23" s="221">
        <v>215</v>
      </c>
      <c r="BD23" s="221">
        <v>162</v>
      </c>
      <c r="BE23" s="221">
        <v>200</v>
      </c>
      <c r="BF23" s="221">
        <v>531</v>
      </c>
      <c r="BG23" s="221">
        <v>269</v>
      </c>
      <c r="BH23" s="221">
        <v>126</v>
      </c>
      <c r="BI23" s="221">
        <v>102</v>
      </c>
      <c r="BJ23" s="154">
        <v>506</v>
      </c>
      <c r="BL23" s="96"/>
    </row>
    <row r="24" spans="1:64" ht="13.8">
      <c r="A24" s="6"/>
      <c r="B24" s="275" t="s">
        <v>148</v>
      </c>
      <c r="C24" s="218">
        <v>57</v>
      </c>
      <c r="D24" s="218">
        <v>71</v>
      </c>
      <c r="E24" s="218">
        <v>86</v>
      </c>
      <c r="F24" s="218">
        <v>78</v>
      </c>
      <c r="G24" s="218">
        <v>95</v>
      </c>
      <c r="H24" s="218">
        <v>75</v>
      </c>
      <c r="I24" s="218">
        <v>135</v>
      </c>
      <c r="J24" s="218">
        <v>87</v>
      </c>
      <c r="K24" s="218">
        <v>95</v>
      </c>
      <c r="L24" s="218">
        <v>77</v>
      </c>
      <c r="M24" s="218">
        <v>461</v>
      </c>
      <c r="N24" s="21">
        <v>504</v>
      </c>
      <c r="O24" s="218">
        <v>9</v>
      </c>
      <c r="P24" s="218">
        <v>19</v>
      </c>
      <c r="Q24" s="218">
        <v>15</v>
      </c>
      <c r="R24" s="218">
        <v>14</v>
      </c>
      <c r="S24" s="218">
        <v>37</v>
      </c>
      <c r="T24" s="218">
        <v>38</v>
      </c>
      <c r="U24" s="218">
        <v>13</v>
      </c>
      <c r="V24" s="218">
        <v>-17</v>
      </c>
      <c r="W24" s="218">
        <v>16</v>
      </c>
      <c r="X24" s="218">
        <v>22</v>
      </c>
      <c r="Y24" s="218">
        <v>25</v>
      </c>
      <c r="Z24" s="218">
        <v>23</v>
      </c>
      <c r="AA24" s="218">
        <v>25</v>
      </c>
      <c r="AB24" s="218">
        <v>16</v>
      </c>
      <c r="AC24" s="218">
        <v>18</v>
      </c>
      <c r="AD24" s="218">
        <v>19</v>
      </c>
      <c r="AE24" s="19">
        <v>33</v>
      </c>
      <c r="AF24" s="218">
        <v>23</v>
      </c>
      <c r="AG24" s="218">
        <v>15</v>
      </c>
      <c r="AH24" s="218">
        <v>24</v>
      </c>
      <c r="AI24" s="218">
        <v>22</v>
      </c>
      <c r="AJ24" s="218">
        <v>14</v>
      </c>
      <c r="AK24" s="218">
        <v>18</v>
      </c>
      <c r="AL24" s="218">
        <v>21</v>
      </c>
      <c r="AM24" s="218">
        <v>32</v>
      </c>
      <c r="AN24" s="218">
        <v>38</v>
      </c>
      <c r="AO24" s="218">
        <v>22</v>
      </c>
      <c r="AP24" s="218">
        <v>43</v>
      </c>
      <c r="AQ24" s="221">
        <v>28</v>
      </c>
      <c r="AR24" s="221">
        <v>23</v>
      </c>
      <c r="AS24" s="221">
        <v>17</v>
      </c>
      <c r="AT24" s="221">
        <v>19</v>
      </c>
      <c r="AU24" s="221">
        <v>30</v>
      </c>
      <c r="AV24" s="221">
        <v>22</v>
      </c>
      <c r="AW24" s="221">
        <v>21</v>
      </c>
      <c r="AX24" s="36">
        <v>22</v>
      </c>
      <c r="AY24" s="36">
        <v>20</v>
      </c>
      <c r="AZ24" s="36">
        <v>21</v>
      </c>
      <c r="BA24" s="221">
        <v>12</v>
      </c>
      <c r="BB24" s="36">
        <v>24</v>
      </c>
      <c r="BC24" s="221">
        <v>75</v>
      </c>
      <c r="BD24" s="221">
        <v>295</v>
      </c>
      <c r="BE24" s="221">
        <v>54</v>
      </c>
      <c r="BF24" s="221">
        <v>37</v>
      </c>
      <c r="BG24" s="221">
        <v>68</v>
      </c>
      <c r="BH24" s="221">
        <v>278</v>
      </c>
      <c r="BI24" s="221">
        <v>50</v>
      </c>
      <c r="BJ24" s="154">
        <v>108</v>
      </c>
      <c r="BL24" s="96"/>
    </row>
    <row r="25" spans="1:64" ht="13.8">
      <c r="A25" s="6"/>
      <c r="B25" s="275" t="s">
        <v>149</v>
      </c>
      <c r="C25" s="218">
        <v>136</v>
      </c>
      <c r="D25" s="218">
        <v>131</v>
      </c>
      <c r="E25" s="218">
        <v>115</v>
      </c>
      <c r="F25" s="218">
        <v>135</v>
      </c>
      <c r="G25" s="218">
        <v>123</v>
      </c>
      <c r="H25" s="218">
        <v>172</v>
      </c>
      <c r="I25" s="218">
        <v>183</v>
      </c>
      <c r="J25" s="218">
        <v>198</v>
      </c>
      <c r="K25" s="218">
        <v>124</v>
      </c>
      <c r="L25" s="218">
        <v>122</v>
      </c>
      <c r="M25" s="218">
        <v>162</v>
      </c>
      <c r="N25" s="21">
        <v>261</v>
      </c>
      <c r="O25" s="218">
        <v>29</v>
      </c>
      <c r="P25" s="218">
        <v>38</v>
      </c>
      <c r="Q25" s="218">
        <v>39</v>
      </c>
      <c r="R25" s="218">
        <v>30</v>
      </c>
      <c r="S25" s="218">
        <v>35</v>
      </c>
      <c r="T25" s="218">
        <v>36</v>
      </c>
      <c r="U25" s="218">
        <v>29</v>
      </c>
      <c r="V25" s="218">
        <v>32</v>
      </c>
      <c r="W25" s="218">
        <v>25</v>
      </c>
      <c r="X25" s="218">
        <v>35</v>
      </c>
      <c r="Y25" s="218">
        <v>29</v>
      </c>
      <c r="Z25" s="218">
        <v>27</v>
      </c>
      <c r="AA25" s="218">
        <v>33</v>
      </c>
      <c r="AB25" s="218">
        <v>41</v>
      </c>
      <c r="AC25" s="218">
        <v>35</v>
      </c>
      <c r="AD25" s="218">
        <v>26</v>
      </c>
      <c r="AE25" s="19">
        <v>33</v>
      </c>
      <c r="AF25" s="218">
        <v>28</v>
      </c>
      <c r="AG25" s="218">
        <v>37</v>
      </c>
      <c r="AH25" s="218">
        <v>25</v>
      </c>
      <c r="AI25" s="218">
        <v>32</v>
      </c>
      <c r="AJ25" s="218">
        <v>30</v>
      </c>
      <c r="AK25" s="218">
        <v>36</v>
      </c>
      <c r="AL25" s="218">
        <v>74</v>
      </c>
      <c r="AM25" s="218">
        <v>79</v>
      </c>
      <c r="AN25" s="218">
        <v>14</v>
      </c>
      <c r="AO25" s="218">
        <v>37</v>
      </c>
      <c r="AP25" s="218">
        <v>53</v>
      </c>
      <c r="AQ25" s="221">
        <v>82</v>
      </c>
      <c r="AR25" s="221">
        <v>41</v>
      </c>
      <c r="AS25" s="221">
        <v>37</v>
      </c>
      <c r="AT25" s="221">
        <v>38</v>
      </c>
      <c r="AU25" s="221">
        <v>153</v>
      </c>
      <c r="AV25" s="221">
        <v>-85</v>
      </c>
      <c r="AW25" s="221">
        <v>40</v>
      </c>
      <c r="AX25" s="36">
        <v>16</v>
      </c>
      <c r="AY25" s="36">
        <v>32</v>
      </c>
      <c r="AZ25" s="36">
        <v>23</v>
      </c>
      <c r="BA25" s="221">
        <v>28</v>
      </c>
      <c r="BB25" s="36">
        <v>39</v>
      </c>
      <c r="BC25" s="221">
        <v>38</v>
      </c>
      <c r="BD25" s="221">
        <v>43</v>
      </c>
      <c r="BE25" s="221">
        <v>39</v>
      </c>
      <c r="BF25" s="221">
        <v>42</v>
      </c>
      <c r="BG25" s="221">
        <v>66</v>
      </c>
      <c r="BH25" s="221">
        <v>64</v>
      </c>
      <c r="BI25" s="221">
        <v>62</v>
      </c>
      <c r="BJ25" s="154">
        <v>69</v>
      </c>
      <c r="BL25" s="96"/>
    </row>
    <row r="26" spans="1:64" ht="13.8">
      <c r="A26" s="6"/>
      <c r="B26" s="275" t="s">
        <v>150</v>
      </c>
      <c r="C26" s="218">
        <v>299</v>
      </c>
      <c r="D26" s="218">
        <v>275</v>
      </c>
      <c r="E26" s="218">
        <v>260</v>
      </c>
      <c r="F26" s="218">
        <v>224</v>
      </c>
      <c r="G26" s="218">
        <v>364</v>
      </c>
      <c r="H26" s="218">
        <v>349</v>
      </c>
      <c r="I26" s="218">
        <v>343</v>
      </c>
      <c r="J26" s="218">
        <v>380</v>
      </c>
      <c r="K26" s="218">
        <v>424</v>
      </c>
      <c r="L26" s="218">
        <v>340</v>
      </c>
      <c r="M26" s="218">
        <v>347</v>
      </c>
      <c r="N26" s="21">
        <v>267</v>
      </c>
      <c r="O26" s="218">
        <v>84</v>
      </c>
      <c r="P26" s="218">
        <v>80</v>
      </c>
      <c r="Q26" s="218">
        <v>79</v>
      </c>
      <c r="R26" s="218">
        <v>57</v>
      </c>
      <c r="S26" s="218">
        <v>86</v>
      </c>
      <c r="T26" s="218">
        <v>85</v>
      </c>
      <c r="U26" s="218">
        <v>58</v>
      </c>
      <c r="V26" s="218">
        <v>47</v>
      </c>
      <c r="W26" s="218">
        <v>93</v>
      </c>
      <c r="X26" s="218">
        <v>68</v>
      </c>
      <c r="Y26" s="218">
        <v>37</v>
      </c>
      <c r="Z26" s="218">
        <v>62</v>
      </c>
      <c r="AA26" s="218">
        <v>100</v>
      </c>
      <c r="AB26" s="218">
        <v>47</v>
      </c>
      <c r="AC26" s="218">
        <v>32</v>
      </c>
      <c r="AD26" s="218">
        <v>45</v>
      </c>
      <c r="AE26" s="19">
        <v>138</v>
      </c>
      <c r="AF26" s="218">
        <v>67</v>
      </c>
      <c r="AG26" s="218">
        <v>49</v>
      </c>
      <c r="AH26" s="218">
        <v>110</v>
      </c>
      <c r="AI26" s="218">
        <v>120</v>
      </c>
      <c r="AJ26" s="218">
        <v>117</v>
      </c>
      <c r="AK26" s="218">
        <v>50</v>
      </c>
      <c r="AL26" s="218">
        <v>62</v>
      </c>
      <c r="AM26" s="218">
        <v>132</v>
      </c>
      <c r="AN26" s="218">
        <v>76</v>
      </c>
      <c r="AO26" s="218">
        <v>62</v>
      </c>
      <c r="AP26" s="218">
        <v>73</v>
      </c>
      <c r="AQ26" s="221">
        <v>153</v>
      </c>
      <c r="AR26" s="221">
        <v>80</v>
      </c>
      <c r="AS26" s="221">
        <v>66</v>
      </c>
      <c r="AT26" s="221">
        <v>81</v>
      </c>
      <c r="AU26" s="221">
        <v>160</v>
      </c>
      <c r="AV26" s="221">
        <v>97</v>
      </c>
      <c r="AW26" s="221">
        <v>98</v>
      </c>
      <c r="AX26" s="36">
        <v>69</v>
      </c>
      <c r="AY26" s="36">
        <v>135</v>
      </c>
      <c r="AZ26" s="36">
        <v>82</v>
      </c>
      <c r="BA26" s="221">
        <v>72</v>
      </c>
      <c r="BB26" s="36">
        <v>51</v>
      </c>
      <c r="BC26" s="221">
        <v>112</v>
      </c>
      <c r="BD26" s="221">
        <v>108</v>
      </c>
      <c r="BE26" s="221">
        <v>82</v>
      </c>
      <c r="BF26" s="221">
        <v>45</v>
      </c>
      <c r="BG26" s="221">
        <v>100</v>
      </c>
      <c r="BH26" s="221">
        <v>77</v>
      </c>
      <c r="BI26" s="221">
        <v>45</v>
      </c>
      <c r="BJ26" s="154">
        <v>45</v>
      </c>
      <c r="BL26" s="96"/>
    </row>
    <row r="27" spans="1:64" ht="13.8">
      <c r="A27" s="6"/>
      <c r="B27" s="277" t="s">
        <v>87</v>
      </c>
      <c r="C27" s="50">
        <v>2171</v>
      </c>
      <c r="D27" s="50">
        <v>2505</v>
      </c>
      <c r="E27" s="50">
        <v>1041</v>
      </c>
      <c r="F27" s="50">
        <v>795</v>
      </c>
      <c r="G27" s="50">
        <v>897</v>
      </c>
      <c r="H27" s="50">
        <v>661</v>
      </c>
      <c r="I27" s="50">
        <v>1005</v>
      </c>
      <c r="J27" s="50">
        <v>801</v>
      </c>
      <c r="K27" s="50">
        <v>1103</v>
      </c>
      <c r="L27" s="50">
        <v>3905</v>
      </c>
      <c r="M27" s="50">
        <v>3601</v>
      </c>
      <c r="N27" s="52">
        <v>5649</v>
      </c>
      <c r="O27" s="50">
        <v>465</v>
      </c>
      <c r="P27" s="50">
        <v>55</v>
      </c>
      <c r="Q27" s="50">
        <v>710</v>
      </c>
      <c r="R27" s="50">
        <v>941</v>
      </c>
      <c r="S27" s="50">
        <v>1593</v>
      </c>
      <c r="T27" s="50">
        <v>250</v>
      </c>
      <c r="U27" s="50">
        <v>233</v>
      </c>
      <c r="V27" s="50">
        <v>429</v>
      </c>
      <c r="W27" s="50">
        <v>278</v>
      </c>
      <c r="X27" s="50">
        <v>322</v>
      </c>
      <c r="Y27" s="50">
        <v>346</v>
      </c>
      <c r="Z27" s="50">
        <v>96</v>
      </c>
      <c r="AA27" s="50">
        <v>223</v>
      </c>
      <c r="AB27" s="50">
        <v>139</v>
      </c>
      <c r="AC27" s="50">
        <v>212</v>
      </c>
      <c r="AD27" s="50">
        <v>221</v>
      </c>
      <c r="AE27" s="51">
        <v>221</v>
      </c>
      <c r="AF27" s="50">
        <v>273</v>
      </c>
      <c r="AG27" s="50">
        <v>209</v>
      </c>
      <c r="AH27" s="50">
        <v>194</v>
      </c>
      <c r="AI27" s="50">
        <v>169</v>
      </c>
      <c r="AJ27" s="50">
        <v>182</v>
      </c>
      <c r="AK27" s="50">
        <v>81</v>
      </c>
      <c r="AL27" s="50">
        <v>229</v>
      </c>
      <c r="AM27" s="50">
        <v>212</v>
      </c>
      <c r="AN27" s="50">
        <v>261</v>
      </c>
      <c r="AO27" s="50">
        <v>136</v>
      </c>
      <c r="AP27" s="50">
        <v>396</v>
      </c>
      <c r="AQ27" s="226">
        <v>177.00927999999999</v>
      </c>
      <c r="AR27" s="226">
        <v>273.207799999999</v>
      </c>
      <c r="AS27" s="226">
        <v>422.38292000000104</v>
      </c>
      <c r="AT27" s="226">
        <v>-71.600000000000023</v>
      </c>
      <c r="AU27" s="226">
        <v>167</v>
      </c>
      <c r="AV27" s="226">
        <v>352</v>
      </c>
      <c r="AW27" s="226">
        <v>193</v>
      </c>
      <c r="AX27" s="226">
        <v>391</v>
      </c>
      <c r="AY27" s="226">
        <v>619</v>
      </c>
      <c r="AZ27" s="226">
        <v>943</v>
      </c>
      <c r="BA27" s="226">
        <v>1394</v>
      </c>
      <c r="BB27" s="226">
        <v>949</v>
      </c>
      <c r="BC27" s="226">
        <v>1092</v>
      </c>
      <c r="BD27" s="226">
        <v>1055</v>
      </c>
      <c r="BE27" s="226">
        <v>517</v>
      </c>
      <c r="BF27" s="226">
        <v>937</v>
      </c>
      <c r="BG27" s="226">
        <v>1248</v>
      </c>
      <c r="BH27" s="226">
        <v>1582</v>
      </c>
      <c r="BI27" s="226">
        <v>1313</v>
      </c>
      <c r="BJ27" s="189">
        <v>1506</v>
      </c>
      <c r="BL27" s="96"/>
    </row>
    <row r="28" spans="1:64" ht="13.8">
      <c r="A28" s="6"/>
      <c r="B28" s="27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27"/>
      <c r="P28" s="27"/>
      <c r="Q28" s="27"/>
      <c r="R28" s="2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BB28" s="96"/>
      <c r="BC28" s="96"/>
      <c r="BD28" s="96"/>
      <c r="BE28" s="96"/>
      <c r="BF28" s="96"/>
      <c r="BG28" s="96"/>
    </row>
    <row r="29" spans="1:64" ht="22.5" customHeight="1">
      <c r="A29" s="6"/>
      <c r="B29" s="364" t="s">
        <v>152</v>
      </c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</row>
    <row r="30" spans="1:64" ht="13.8">
      <c r="B30" s="278" t="s">
        <v>310</v>
      </c>
    </row>
  </sheetData>
  <mergeCells count="4">
    <mergeCell ref="B3:B4"/>
    <mergeCell ref="B29:Z29"/>
    <mergeCell ref="C3:N3"/>
    <mergeCell ref="AE3:BH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W24"/>
  <sheetViews>
    <sheetView showGridLines="0" zoomScale="130" zoomScaleNormal="130" workbookViewId="0">
      <pane xSplit="2" ySplit="4" topLeftCell="C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R5" sqref="R5"/>
    </sheetView>
  </sheetViews>
  <sheetFormatPr defaultColWidth="0" defaultRowHeight="13.8" zeroHeight="1" outlineLevelCol="1"/>
  <cols>
    <col min="1" max="1" width="1.69921875" customWidth="1"/>
    <col min="2" max="2" width="30.19921875" customWidth="1"/>
    <col min="3" max="10" width="7.59765625" hidden="1" customWidth="1" outlineLevel="1"/>
    <col min="11" max="11" width="7.59765625" customWidth="1" collapsed="1"/>
    <col min="12" max="22" width="7.59765625" customWidth="1"/>
    <col min="23" max="23" width="0" hidden="1" customWidth="1"/>
    <col min="24" max="16384" width="9" hidden="1"/>
  </cols>
  <sheetData>
    <row r="1" spans="1:23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24.75" customHeight="1">
      <c r="A3" s="6"/>
      <c r="B3" s="362" t="s">
        <v>105</v>
      </c>
      <c r="C3" s="363" t="s">
        <v>46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145"/>
      <c r="V3" s="147"/>
      <c r="W3" s="27"/>
    </row>
    <row r="4" spans="1:23">
      <c r="A4" s="6"/>
      <c r="B4" s="373"/>
      <c r="C4" s="339">
        <v>2007</v>
      </c>
      <c r="D4" s="340">
        <v>2008</v>
      </c>
      <c r="E4" s="340">
        <v>2009</v>
      </c>
      <c r="F4" s="340">
        <v>2010</v>
      </c>
      <c r="G4" s="340">
        <v>2011</v>
      </c>
      <c r="H4" s="340">
        <v>2012</v>
      </c>
      <c r="I4" s="340">
        <v>2013</v>
      </c>
      <c r="J4" s="340">
        <v>2014</v>
      </c>
      <c r="K4" s="340">
        <v>2015</v>
      </c>
      <c r="L4" s="340">
        <v>2016</v>
      </c>
      <c r="M4" s="340">
        <v>2017</v>
      </c>
      <c r="N4" s="340">
        <v>2018</v>
      </c>
      <c r="O4" s="340">
        <v>2019</v>
      </c>
      <c r="P4" s="340">
        <v>2020</v>
      </c>
      <c r="Q4" s="299">
        <v>2021</v>
      </c>
      <c r="R4" s="328">
        <v>2022</v>
      </c>
      <c r="S4" s="335">
        <v>2023</v>
      </c>
      <c r="T4" s="335">
        <v>2024</v>
      </c>
      <c r="U4" s="145"/>
      <c r="V4" s="147"/>
      <c r="W4" s="27"/>
    </row>
    <row r="5" spans="1:23">
      <c r="A5" s="6"/>
      <c r="B5" s="68" t="s">
        <v>70</v>
      </c>
      <c r="C5" s="55">
        <v>22075</v>
      </c>
      <c r="D5" s="25">
        <v>29627</v>
      </c>
      <c r="E5" s="25">
        <v>32792</v>
      </c>
      <c r="F5" s="25">
        <v>10307</v>
      </c>
      <c r="G5" s="25">
        <v>14384</v>
      </c>
      <c r="H5" s="25">
        <v>14074</v>
      </c>
      <c r="I5" s="25">
        <v>10917</v>
      </c>
      <c r="J5" s="25">
        <v>10360</v>
      </c>
      <c r="K5" s="25">
        <v>9941</v>
      </c>
      <c r="L5" s="25">
        <v>12950</v>
      </c>
      <c r="M5" s="25">
        <v>5550</v>
      </c>
      <c r="N5" s="25">
        <v>54439</v>
      </c>
      <c r="O5" s="155">
        <v>8911</v>
      </c>
      <c r="P5" s="155">
        <v>6165.7618300000031</v>
      </c>
      <c r="Q5" s="155">
        <v>997</v>
      </c>
      <c r="R5" s="155">
        <v>23501</v>
      </c>
      <c r="S5" s="57">
        <v>28384</v>
      </c>
      <c r="T5" s="347">
        <v>51458</v>
      </c>
      <c r="U5" s="14"/>
      <c r="V5" s="147"/>
      <c r="W5" s="27"/>
    </row>
    <row r="6" spans="1:23">
      <c r="A6" s="6"/>
      <c r="B6" s="58" t="s">
        <v>106</v>
      </c>
      <c r="C6" s="59">
        <v>1970</v>
      </c>
      <c r="D6" s="60">
        <v>6667</v>
      </c>
      <c r="E6" s="60">
        <v>16527</v>
      </c>
      <c r="F6" s="60">
        <v>1683</v>
      </c>
      <c r="G6" s="60">
        <v>4127</v>
      </c>
      <c r="H6" s="60">
        <v>10732</v>
      </c>
      <c r="I6" s="60">
        <v>8683</v>
      </c>
      <c r="J6" s="60">
        <v>9200</v>
      </c>
      <c r="K6" s="60">
        <v>6206</v>
      </c>
      <c r="L6" s="60">
        <v>6405</v>
      </c>
      <c r="M6" s="60">
        <v>5331</v>
      </c>
      <c r="N6" s="60">
        <v>2900</v>
      </c>
      <c r="O6" s="60">
        <v>3513</v>
      </c>
      <c r="P6" s="60">
        <v>1462</v>
      </c>
      <c r="Q6" s="151">
        <v>270</v>
      </c>
      <c r="R6" s="151">
        <v>17248</v>
      </c>
      <c r="S6" s="348">
        <v>16317</v>
      </c>
      <c r="T6" s="349">
        <v>11914</v>
      </c>
      <c r="U6" s="20"/>
      <c r="V6" s="147"/>
      <c r="W6" s="27"/>
    </row>
    <row r="7" spans="1:23">
      <c r="A7" s="6"/>
      <c r="B7" s="58" t="s">
        <v>174</v>
      </c>
      <c r="C7" s="59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3020</v>
      </c>
      <c r="O7" s="60">
        <v>4170</v>
      </c>
      <c r="P7" s="60">
        <v>1514</v>
      </c>
      <c r="Q7" s="151">
        <v>151</v>
      </c>
      <c r="R7" s="151">
        <v>456</v>
      </c>
      <c r="S7" s="348">
        <v>7161</v>
      </c>
      <c r="T7" s="349">
        <v>7355</v>
      </c>
      <c r="U7" s="20"/>
      <c r="V7" s="27"/>
      <c r="W7" s="27"/>
    </row>
    <row r="8" spans="1:23">
      <c r="A8" s="6"/>
      <c r="B8" s="58" t="s">
        <v>175</v>
      </c>
      <c r="C8" s="59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513</v>
      </c>
      <c r="O8" s="60">
        <v>175</v>
      </c>
      <c r="P8" s="60">
        <v>0</v>
      </c>
      <c r="Q8" s="151">
        <v>0</v>
      </c>
      <c r="R8" s="151">
        <v>0</v>
      </c>
      <c r="S8" s="348">
        <v>0</v>
      </c>
      <c r="T8" s="349">
        <v>0</v>
      </c>
      <c r="U8" s="20"/>
      <c r="V8" s="27"/>
      <c r="W8" s="27"/>
    </row>
    <row r="9" spans="1:23">
      <c r="A9" s="6"/>
      <c r="B9" s="58" t="s">
        <v>176</v>
      </c>
      <c r="C9" s="59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1097</v>
      </c>
      <c r="O9" s="60">
        <v>957</v>
      </c>
      <c r="P9" s="60">
        <v>971</v>
      </c>
      <c r="Q9" s="151">
        <v>472</v>
      </c>
      <c r="R9" s="151">
        <v>4713</v>
      </c>
      <c r="S9" s="348">
        <v>3929</v>
      </c>
      <c r="T9" s="349">
        <v>2263</v>
      </c>
      <c r="U9" s="20"/>
      <c r="V9" s="27"/>
      <c r="W9" s="27"/>
    </row>
    <row r="10" spans="1:23">
      <c r="A10" s="6"/>
      <c r="B10" s="58" t="s">
        <v>247</v>
      </c>
      <c r="C10" s="59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36</v>
      </c>
      <c r="S10" s="348">
        <v>23</v>
      </c>
      <c r="T10" s="349">
        <v>192</v>
      </c>
      <c r="U10" s="27"/>
      <c r="V10" s="27"/>
    </row>
    <row r="11" spans="1:23">
      <c r="A11" s="6"/>
      <c r="B11" s="58" t="s">
        <v>177</v>
      </c>
      <c r="C11" s="59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45912</v>
      </c>
      <c r="O11" s="60">
        <v>0</v>
      </c>
      <c r="P11" s="60">
        <v>0</v>
      </c>
      <c r="Q11" s="151">
        <v>0</v>
      </c>
      <c r="R11" s="151">
        <v>0</v>
      </c>
      <c r="S11" s="348">
        <v>0</v>
      </c>
      <c r="T11" s="349">
        <v>0</v>
      </c>
      <c r="U11" s="20"/>
      <c r="V11" s="27"/>
      <c r="W11" s="27"/>
    </row>
    <row r="12" spans="1:23">
      <c r="A12" s="6"/>
      <c r="B12" s="58" t="s">
        <v>158</v>
      </c>
      <c r="C12" s="59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2754</v>
      </c>
      <c r="L12" s="60">
        <v>5807</v>
      </c>
      <c r="M12" s="60">
        <v>0</v>
      </c>
      <c r="N12" s="60">
        <v>0</v>
      </c>
      <c r="O12" s="60">
        <v>0</v>
      </c>
      <c r="P12" s="60">
        <v>0</v>
      </c>
      <c r="Q12" s="151">
        <v>0</v>
      </c>
      <c r="R12" s="151">
        <v>0</v>
      </c>
      <c r="S12" s="151">
        <v>0</v>
      </c>
      <c r="T12" s="157">
        <v>0</v>
      </c>
      <c r="U12" s="20"/>
      <c r="V12" s="27"/>
      <c r="W12" s="27"/>
    </row>
    <row r="13" spans="1:23">
      <c r="A13" s="6"/>
      <c r="B13" s="58" t="s">
        <v>107</v>
      </c>
      <c r="C13" s="59">
        <v>19645</v>
      </c>
      <c r="D13" s="60">
        <v>21363</v>
      </c>
      <c r="E13" s="60">
        <v>15960</v>
      </c>
      <c r="F13" s="60">
        <v>1982</v>
      </c>
      <c r="G13" s="60">
        <v>1900</v>
      </c>
      <c r="H13" s="60">
        <v>625</v>
      </c>
      <c r="I13" s="60">
        <v>625</v>
      </c>
      <c r="J13" s="60">
        <v>625</v>
      </c>
      <c r="K13" s="60">
        <v>625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151">
        <v>0</v>
      </c>
      <c r="R13" s="151">
        <v>0</v>
      </c>
      <c r="S13" s="151">
        <v>0</v>
      </c>
      <c r="T13" s="157">
        <v>0</v>
      </c>
      <c r="U13" s="20"/>
      <c r="V13" s="27"/>
      <c r="W13" s="27"/>
    </row>
    <row r="14" spans="1:23">
      <c r="A14" s="6"/>
      <c r="B14" s="69" t="s">
        <v>108</v>
      </c>
      <c r="C14" s="159">
        <v>8005</v>
      </c>
      <c r="D14" s="70">
        <v>8373</v>
      </c>
      <c r="E14" s="70">
        <v>2727</v>
      </c>
      <c r="F14" s="70">
        <v>1852</v>
      </c>
      <c r="G14" s="70">
        <v>1900</v>
      </c>
      <c r="H14" s="70">
        <v>625</v>
      </c>
      <c r="I14" s="70">
        <v>625</v>
      </c>
      <c r="J14" s="70">
        <v>625</v>
      </c>
      <c r="K14" s="70">
        <v>625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151">
        <v>0</v>
      </c>
      <c r="R14" s="151">
        <v>0</v>
      </c>
      <c r="S14" s="151">
        <v>0</v>
      </c>
      <c r="T14" s="157">
        <v>0</v>
      </c>
      <c r="U14" s="33"/>
      <c r="V14" s="27"/>
      <c r="W14" s="27"/>
    </row>
    <row r="15" spans="1:23">
      <c r="A15" s="6"/>
      <c r="B15" s="69" t="s">
        <v>109</v>
      </c>
      <c r="C15" s="159">
        <v>11640</v>
      </c>
      <c r="D15" s="70">
        <v>12990</v>
      </c>
      <c r="E15" s="70">
        <v>13233</v>
      </c>
      <c r="F15" s="70">
        <v>130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151">
        <v>0</v>
      </c>
      <c r="R15" s="151">
        <v>0</v>
      </c>
      <c r="S15" s="151">
        <v>0</v>
      </c>
      <c r="T15" s="157">
        <v>0</v>
      </c>
      <c r="U15" s="33"/>
      <c r="V15" s="27"/>
      <c r="W15" s="27"/>
    </row>
    <row r="16" spans="1:23" ht="15.6">
      <c r="A16" s="6"/>
      <c r="B16" s="58" t="s">
        <v>110</v>
      </c>
      <c r="C16" s="59">
        <v>398</v>
      </c>
      <c r="D16" s="60">
        <v>1489</v>
      </c>
      <c r="E16" s="60">
        <v>0</v>
      </c>
      <c r="F16" s="60">
        <v>6327</v>
      </c>
      <c r="G16" s="60">
        <v>1639</v>
      </c>
      <c r="H16" s="60">
        <v>1454</v>
      </c>
      <c r="I16" s="60">
        <v>-24</v>
      </c>
      <c r="J16" s="60">
        <v>-25</v>
      </c>
      <c r="K16" s="60">
        <v>-140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151">
        <v>0</v>
      </c>
      <c r="R16" s="151">
        <v>0</v>
      </c>
      <c r="S16" s="151">
        <v>0</v>
      </c>
      <c r="T16" s="157">
        <v>0</v>
      </c>
      <c r="U16" s="20"/>
      <c r="V16" s="27"/>
      <c r="W16" s="27"/>
    </row>
    <row r="17" spans="1:23">
      <c r="A17" s="6"/>
      <c r="B17" s="58" t="s">
        <v>189</v>
      </c>
      <c r="C17" s="59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26</v>
      </c>
      <c r="P17" s="60">
        <v>12.266920000000027</v>
      </c>
      <c r="Q17" s="151">
        <v>7</v>
      </c>
      <c r="R17" s="151">
        <v>5</v>
      </c>
      <c r="S17" s="151">
        <v>14</v>
      </c>
      <c r="T17" s="157">
        <v>19</v>
      </c>
      <c r="U17" s="20"/>
      <c r="V17" s="27"/>
      <c r="W17" s="27"/>
    </row>
    <row r="18" spans="1:23">
      <c r="A18" s="6"/>
      <c r="B18" s="58" t="s">
        <v>111</v>
      </c>
      <c r="C18" s="59">
        <v>58</v>
      </c>
      <c r="D18" s="60">
        <v>108</v>
      </c>
      <c r="E18" s="60">
        <v>305</v>
      </c>
      <c r="F18" s="60">
        <v>250</v>
      </c>
      <c r="G18" s="60">
        <v>372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151">
        <v>0</v>
      </c>
      <c r="R18" s="151">
        <v>0</v>
      </c>
      <c r="S18" s="151">
        <v>0</v>
      </c>
      <c r="T18" s="157">
        <v>0</v>
      </c>
      <c r="U18" s="20"/>
      <c r="V18" s="27"/>
      <c r="W18" s="27"/>
    </row>
    <row r="19" spans="1:23">
      <c r="A19" s="6"/>
      <c r="B19" s="58" t="s">
        <v>329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151">
        <v>0</v>
      </c>
      <c r="R19" s="151">
        <v>0</v>
      </c>
      <c r="S19" s="151">
        <v>0</v>
      </c>
      <c r="T19" s="157">
        <v>29499</v>
      </c>
      <c r="U19" s="20"/>
      <c r="V19" s="27"/>
      <c r="W19" s="27"/>
    </row>
    <row r="20" spans="1:23">
      <c r="A20" s="6"/>
      <c r="B20" s="61" t="s">
        <v>241</v>
      </c>
      <c r="C20" s="62">
        <v>4</v>
      </c>
      <c r="D20" s="63">
        <v>0</v>
      </c>
      <c r="E20" s="63">
        <v>0</v>
      </c>
      <c r="F20" s="63">
        <v>65</v>
      </c>
      <c r="G20" s="63">
        <v>6346</v>
      </c>
      <c r="H20" s="63">
        <v>1262</v>
      </c>
      <c r="I20" s="63">
        <v>1633</v>
      </c>
      <c r="J20" s="63">
        <v>561</v>
      </c>
      <c r="K20" s="63">
        <v>496</v>
      </c>
      <c r="L20" s="63">
        <v>738</v>
      </c>
      <c r="M20" s="63">
        <v>219</v>
      </c>
      <c r="N20" s="63">
        <v>997</v>
      </c>
      <c r="O20" s="63">
        <v>70</v>
      </c>
      <c r="P20" s="63">
        <v>2206.4949099999999</v>
      </c>
      <c r="Q20" s="63">
        <v>97</v>
      </c>
      <c r="R20" s="63">
        <v>1042</v>
      </c>
      <c r="S20" s="63">
        <v>940</v>
      </c>
      <c r="T20" s="158">
        <v>216</v>
      </c>
      <c r="U20" s="20"/>
      <c r="V20" s="27"/>
      <c r="W20" s="27"/>
    </row>
    <row r="21" spans="1:23">
      <c r="A21" s="6"/>
      <c r="B21" s="71"/>
      <c r="C21" s="60"/>
      <c r="D21" s="60"/>
      <c r="E21" s="60"/>
      <c r="F21" s="60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1:23" ht="24" customHeight="1">
      <c r="A22" s="6"/>
      <c r="B22" s="358" t="s">
        <v>152</v>
      </c>
      <c r="C22" s="358"/>
      <c r="D22" s="358"/>
      <c r="E22" s="358"/>
      <c r="F22" s="358"/>
      <c r="G22" s="358"/>
      <c r="H22" s="358"/>
      <c r="I22" s="358"/>
      <c r="J22" s="358"/>
      <c r="K22" s="358"/>
      <c r="L22" s="92"/>
      <c r="M22" s="102"/>
      <c r="N22" s="111"/>
      <c r="O22" s="160"/>
      <c r="P22" s="116"/>
      <c r="Q22" s="295"/>
      <c r="R22" s="324"/>
      <c r="S22" s="331"/>
      <c r="T22" s="116"/>
      <c r="U22" s="116"/>
      <c r="V22" s="82"/>
      <c r="W22" s="82"/>
    </row>
    <row r="23" spans="1:23"/>
    <row r="24" spans="1:23"/>
  </sheetData>
  <mergeCells count="3">
    <mergeCell ref="B3:B4"/>
    <mergeCell ref="B22:K22"/>
    <mergeCell ref="C3:T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6A316CDA-1452-43F0-93FF-23102CCFE9D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Cover</vt:lpstr>
      <vt:lpstr>Balance sheet</vt:lpstr>
      <vt:lpstr>Income statement</vt:lpstr>
      <vt:lpstr>Cash flows</vt:lpstr>
      <vt:lpstr>Employee benefits</vt:lpstr>
      <vt:lpstr>Employee benefits </vt:lpstr>
      <vt:lpstr>External services</vt:lpstr>
      <vt:lpstr>External services </vt:lpstr>
      <vt:lpstr>Financial income</vt:lpstr>
      <vt:lpstr>Basic financial ratios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Kucharski Łukasz</cp:lastModifiedBy>
  <dcterms:created xsi:type="dcterms:W3CDTF">2015-10-29T11:46:02Z</dcterms:created>
  <dcterms:modified xsi:type="dcterms:W3CDTF">2025-03-25T19:34:18Z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a1bf70ed-0e68-4b7c-9fc6-c28d98a049eb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