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3 03\"/>
    </mc:Choice>
  </mc:AlternateContent>
  <xr:revisionPtr revIDLastSave="0" documentId="13_ncr:1_{C9D38809-388E-438C-9BD3-4B85860F561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a" sheetId="1" r:id="rId1"/>
  </sheets>
  <definedNames>
    <definedName name="_xlnm.Print_Area" localSheetId="0">tabela!$A$1:$G$104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2" i="1" l="1"/>
  <c r="D62" i="1"/>
  <c r="G61" i="1"/>
  <c r="D61" i="1"/>
  <c r="G30" i="1"/>
  <c r="F30" i="1"/>
  <c r="E30" i="1"/>
  <c r="D30" i="1"/>
  <c r="C30" i="1"/>
  <c r="B30" i="1"/>
  <c r="G26" i="1"/>
  <c r="F26" i="1"/>
  <c r="E26" i="1"/>
  <c r="D26" i="1"/>
  <c r="C26" i="1"/>
  <c r="B26" i="1"/>
  <c r="C90" i="1"/>
  <c r="D90" i="1"/>
  <c r="E90" i="1"/>
  <c r="F90" i="1"/>
  <c r="G90" i="1"/>
  <c r="B90" i="1"/>
  <c r="F82" i="1"/>
  <c r="E82" i="1"/>
  <c r="C82" i="1"/>
  <c r="B82" i="1"/>
  <c r="F77" i="1"/>
  <c r="E77" i="1"/>
  <c r="D77" i="1"/>
  <c r="C77" i="1"/>
  <c r="B77" i="1"/>
  <c r="G73" i="1"/>
  <c r="G77" i="1"/>
  <c r="G82" i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14" i="1"/>
  <c r="G86" i="1"/>
  <c r="F14" i="1"/>
  <c r="F86" i="1" s="1"/>
  <c r="E14" i="1"/>
  <c r="E86" i="1" s="1"/>
  <c r="D14" i="1"/>
  <c r="D86" i="1"/>
  <c r="C14" i="1"/>
  <c r="C86" i="1"/>
  <c r="B14" i="1"/>
  <c r="B86" i="1"/>
  <c r="D82" i="1"/>
</calcChain>
</file>

<file path=xl/sharedStrings.xml><?xml version="1.0" encoding="utf-8"?>
<sst xmlns="http://schemas.openxmlformats.org/spreadsheetml/2006/main" count="122" uniqueCount="75">
  <si>
    <t>NewConnect</t>
  </si>
  <si>
    <t xml:space="preserve"> </t>
  </si>
  <si>
    <t>GlobalConnect</t>
  </si>
  <si>
    <t xml:space="preserve">Zmiana % </t>
  </si>
  <si>
    <t>Zmiana %</t>
  </si>
  <si>
    <t>Główny Rynek</t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</si>
  <si>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</si>
  <si>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Wartość obrotu - łącznie (PLN)</t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</si>
  <si>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</si>
  <si>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</si>
  <si>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t>Liczba transakcji (arkusz zleceń)</t>
  </si>
  <si>
    <t xml:space="preserve">WIG na koniec okresu </t>
  </si>
  <si>
    <t>Ogółem</t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</si>
  <si>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</si>
  <si>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>Wartość obrotu - arkusz zleceń (PLN)</t>
  </si>
  <si>
    <t>Wartość obrotu - transakcje pakietowe (PLN)</t>
  </si>
  <si>
    <t xml:space="preserve">NCIndex na koniec okresu </t>
  </si>
  <si>
    <t xml:space="preserve">  </t>
  </si>
  <si>
    <t>Wartość obrotu - sesja (PLN)</t>
  </si>
  <si>
    <t>Wartość obrotu - pakietowe (PLN)</t>
  </si>
  <si>
    <t>Liczba transakcji (sesja)</t>
  </si>
  <si>
    <t>Rynek Instrumentów Pochodnych</t>
  </si>
  <si>
    <t xml:space="preserve">Instrumenty pochodne </t>
  </si>
  <si>
    <t>Wolumen - arkusz zleceń i transakcje pakietowe (szt.)</t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</si>
  <si>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</si>
  <si>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t>Kontrakty na indeksy</t>
  </si>
  <si>
    <t>Kontrakty na akcje</t>
  </si>
  <si>
    <t>Kontrakty na waluty</t>
  </si>
  <si>
    <t>Kontrakty na stopy procentowe</t>
  </si>
  <si>
    <t>Opcje</t>
  </si>
  <si>
    <t>Rynek Instrumentów Dłużnych</t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</si>
  <si>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</si>
  <si>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</si>
  <si>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t>Rynek Produktów Strukturyzowanych, ETF-ów i certyfikatów inwestycyjnych</t>
  </si>
  <si>
    <t>Produkty strukturyzowane i ETF</t>
  </si>
  <si>
    <t xml:space="preserve">Wartość obrotu - arkusz zleceń i transakcje pakietowe (PLN) </t>
  </si>
  <si>
    <t>Produkty strukturyzowane</t>
  </si>
  <si>
    <t>Certyfikaty inwestycyjne</t>
  </si>
  <si>
    <t>Warranty</t>
  </si>
  <si>
    <t>ETF</t>
  </si>
  <si>
    <t>Rynek Towarowy</t>
  </si>
  <si>
    <t>Energia elektryczna - TGE</t>
  </si>
  <si>
    <t>Wolumen obrotu - transakcje spot (MWh)</t>
  </si>
  <si>
    <t>Wolumen obrotu - transakcje terminowe (MWh)</t>
  </si>
  <si>
    <t>Prawa majątkowe - TGE</t>
  </si>
  <si>
    <t>Gaz ziemny - TGE</t>
  </si>
  <si>
    <t>Rejestr Gwarancji Pochodzenia (energia elektryczna)</t>
  </si>
  <si>
    <t>Wolumen obrotu - OZE (MWh)</t>
  </si>
  <si>
    <t>Wolumen obrotu - kogeneracja (MWh)</t>
  </si>
  <si>
    <t>Towary rolno-spożywcze - TGE</t>
  </si>
  <si>
    <t>Wolumen obrotu - pszenica (tony)</t>
  </si>
  <si>
    <t>Wolumen obrotu - żyto (tony)</t>
  </si>
  <si>
    <t>Wolumen obrotu - kukurydza (tony)</t>
  </si>
  <si>
    <t>Wolumen obrotu - rzepak (tony)</t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</si>
  <si>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</si>
  <si>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</si>
  <si>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</si>
  <si>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</si>
  <si>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5 </t>
    </r>
    <r>
      <rPr>
        <sz val="7"/>
        <rFont val="Verdana"/>
        <family val="2"/>
        <charset val="238"/>
      </rPr>
      <t>dotyczy obligacji korporacyjnych, komunalnych, spółdzielczych, skarbowych , listów zastawnych i bankowych papierów watrościowych</t>
    </r>
  </si>
  <si>
    <r>
      <t>6</t>
    </r>
    <r>
      <rPr>
        <sz val="7"/>
        <rFont val="Verdana"/>
        <family val="2"/>
        <charset val="238"/>
      </rPr>
      <t xml:space="preserve"> nie dotyczy obligacji skarbowych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</si>
  <si>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</si>
  <si>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</si>
  <si>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</si>
  <si>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>Wartość notowanych emisji (mld PLN)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</si>
  <si>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Wartość obrotu - transakcje kasowe</t>
    </r>
    <r>
      <rPr>
        <vertAlign val="superscript"/>
        <sz val="7.5"/>
        <color theme="1"/>
        <rFont val="Verdana"/>
        <family val="2"/>
        <charset val="238"/>
      </rPr>
      <t xml:space="preserve"> </t>
    </r>
    <r>
      <rPr>
        <sz val="7.5"/>
        <color theme="1"/>
        <rFont val="Verdana"/>
        <family val="2"/>
        <charset val="238"/>
      </rPr>
      <t>(PLN)</t>
    </r>
  </si>
  <si>
    <r>
      <t>Wolumen obrotu - transakcje spot (MWh)</t>
    </r>
    <r>
      <rPr>
        <vertAlign val="superscript"/>
        <sz val="7.5"/>
        <color theme="1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</si>
  <si>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color theme="1"/>
        <rFont val="Verdana"/>
        <family val="2"/>
        <charset val="238"/>
      </rPr>
      <t>9</t>
    </r>
  </si>
  <si>
    <t>Marzec 2023</t>
  </si>
  <si>
    <t>Marzec 2022</t>
  </si>
  <si>
    <t>Styczeń - Marzec 2023</t>
  </si>
  <si>
    <t>Styczeń - Marzec 2022</t>
  </si>
  <si>
    <t>Wartość obrotu - transakcje warunkowe (PLN)</t>
  </si>
  <si>
    <t>---</t>
  </si>
  <si>
    <t>----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</si>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</sst>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4">
    <xf numFmtId="0" fontId="0" fillId="0" borderId="0" xfId="0"/>
    <xf numFmtId="0" fontId="11" fillId="0" borderId="0" xfId="0" applyFont="1"/>
    <xf numFmtId="0" fontId="14" fillId="0" borderId="0" xfId="0" applyFont="1" applyAlignment="1">
      <alignment wrapText="1"/>
    </xf>
    <xf numFmtId="0" fontId="15" fillId="0" borderId="0" xfId="0" applyFont="1" applyAlignment="1"/>
    <xf numFmtId="0" fontId="0" fillId="0" borderId="0" xfId="0" applyFont="1"/>
    <xf numFmtId="4" fontId="0" fillId="0" borderId="0" xfId="0" applyNumberFormat="1" applyFont="1"/>
    <xf numFmtId="167" fontId="0" fillId="0" borderId="0" xfId="0" applyNumberFormat="1" applyFont="1"/>
    <xf numFmtId="0" fontId="0" fillId="0" borderId="0" xfId="0" applyFont="1" applyBorder="1"/>
    <xf numFmtId="0" fontId="3" fillId="0" borderId="0" xfId="0" applyFont="1"/>
    <xf numFmtId="0" fontId="6" fillId="0" borderId="0" xfId="0" applyFont="1"/>
    <xf numFmtId="0" fontId="5" fillId="0" borderId="7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9" fillId="0" borderId="7" xfId="0" applyFont="1" applyBorder="1" applyAlignment="1">
      <alignment wrapText="1"/>
    </xf>
    <xf numFmtId="3" fontId="9" fillId="0" borderId="9" xfId="0" applyNumberFormat="1" applyFont="1" applyBorder="1" applyAlignment="1">
      <alignment wrapText="1"/>
    </xf>
    <xf numFmtId="165" fontId="9" fillId="0" borderId="9" xfId="0" applyNumberFormat="1" applyFont="1" applyBorder="1" applyAlignment="1">
      <alignment wrapText="1"/>
    </xf>
    <xf numFmtId="165" fontId="9" fillId="0" borderId="12" xfId="0" applyNumberFormat="1" applyFont="1" applyBorder="1" applyAlignment="1">
      <alignment horizontal="right" wrapText="1"/>
    </xf>
    <xf numFmtId="0" fontId="9" fillId="0" borderId="24" xfId="0" applyFont="1" applyBorder="1" applyAlignment="1">
      <alignment wrapText="1"/>
    </xf>
    <xf numFmtId="3" fontId="9" fillId="0" borderId="14" xfId="0" applyNumberFormat="1" applyFont="1" applyBorder="1" applyAlignment="1">
      <alignment wrapText="1"/>
    </xf>
    <xf numFmtId="165" fontId="9" fillId="0" borderId="9" xfId="0" quotePrefix="1" applyNumberFormat="1" applyFont="1" applyBorder="1" applyAlignment="1">
      <alignment horizontal="right" wrapText="1"/>
    </xf>
    <xf numFmtId="0" fontId="9" fillId="0" borderId="8" xfId="0" applyFont="1" applyBorder="1" applyAlignment="1">
      <alignment wrapText="1"/>
    </xf>
    <xf numFmtId="3" fontId="9" fillId="0" borderId="11" xfId="0" applyNumberFormat="1" applyFont="1" applyBorder="1" applyAlignment="1">
      <alignment wrapText="1"/>
    </xf>
    <xf numFmtId="165" fontId="9" fillId="0" borderId="11" xfId="0" quotePrefix="1" applyNumberFormat="1" applyFont="1" applyBorder="1" applyAlignment="1">
      <alignment horizontal="right" wrapText="1"/>
    </xf>
    <xf numFmtId="166" fontId="9" fillId="0" borderId="13" xfId="0" quotePrefix="1" applyNumberFormat="1" applyFont="1" applyBorder="1" applyAlignment="1">
      <alignment horizontal="right" wrapText="1"/>
    </xf>
    <xf numFmtId="0" fontId="16" fillId="2" borderId="3" xfId="0" applyFont="1" applyFill="1" applyBorder="1" applyAlignment="1">
      <alignment horizontal="center" wrapText="1"/>
    </xf>
    <xf numFmtId="17" fontId="16" fillId="2" borderId="4" xfId="0" quotePrefix="1" applyNumberFormat="1" applyFont="1" applyFill="1" applyBorder="1" applyAlignment="1">
      <alignment horizontal="center" wrapText="1"/>
    </xf>
    <xf numFmtId="0" fontId="16" fillId="2" borderId="4" xfId="0" applyFont="1" applyFill="1" applyBorder="1" applyAlignment="1">
      <alignment horizontal="center" wrapText="1"/>
    </xf>
    <xf numFmtId="17" fontId="16" fillId="2" borderId="5" xfId="0" quotePrefix="1" applyNumberFormat="1" applyFont="1" applyFill="1" applyBorder="1" applyAlignment="1">
      <alignment horizontal="center" wrapText="1"/>
    </xf>
    <xf numFmtId="0" fontId="16" fillId="2" borderId="6" xfId="0" applyFont="1" applyFill="1" applyBorder="1" applyAlignment="1">
      <alignment horizontal="center" wrapText="1"/>
    </xf>
    <xf numFmtId="165" fontId="9" fillId="0" borderId="12" xfId="0" applyNumberFormat="1" applyFont="1" applyBorder="1" applyAlignment="1">
      <alignment wrapText="1"/>
    </xf>
    <xf numFmtId="4" fontId="9" fillId="0" borderId="9" xfId="0" applyNumberFormat="1" applyFont="1" applyBorder="1" applyAlignment="1">
      <alignment wrapText="1"/>
    </xf>
    <xf numFmtId="165" fontId="9" fillId="0" borderId="11" xfId="0" applyNumberFormat="1" applyFont="1" applyBorder="1" applyAlignment="1">
      <alignment wrapText="1"/>
    </xf>
    <xf numFmtId="165" fontId="9" fillId="0" borderId="13" xfId="0" applyNumberFormat="1" applyFont="1" applyBorder="1" applyAlignment="1">
      <alignment horizontal="right" wrapText="1"/>
    </xf>
    <xf numFmtId="0" fontId="9" fillId="0" borderId="0" xfId="0" applyFont="1" applyAlignment="1"/>
    <xf numFmtId="0" fontId="5" fillId="0" borderId="0" xfId="0" applyFont="1" applyAlignment="1">
      <alignment wrapText="1"/>
    </xf>
    <xf numFmtId="3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horizontal="right" wrapText="1"/>
    </xf>
    <xf numFmtId="3" fontId="9" fillId="0" borderId="8" xfId="0" applyNumberFormat="1" applyFont="1" applyBorder="1" applyAlignment="1">
      <alignment wrapText="1"/>
    </xf>
    <xf numFmtId="3" fontId="9" fillId="0" borderId="11" xfId="0" quotePrefix="1" applyNumberFormat="1" applyFont="1" applyBorder="1" applyAlignment="1">
      <alignment horizontal="center" wrapText="1"/>
    </xf>
    <xf numFmtId="3" fontId="9" fillId="0" borderId="13" xfId="0" quotePrefix="1" applyNumberFormat="1" applyFont="1" applyBorder="1" applyAlignment="1">
      <alignment horizontal="center" wrapText="1"/>
    </xf>
    <xf numFmtId="0" fontId="12" fillId="0" borderId="0" xfId="0" applyFont="1" applyAlignment="1">
      <alignment wrapText="1"/>
    </xf>
    <xf numFmtId="168" fontId="12" fillId="0" borderId="0" xfId="2" applyNumberFormat="1" applyFont="1" applyBorder="1" applyAlignment="1">
      <alignment wrapText="1"/>
    </xf>
    <xf numFmtId="0" fontId="3" fillId="0" borderId="0" xfId="0" applyFont="1" applyAlignment="1"/>
    <xf numFmtId="3" fontId="9" fillId="0" borderId="0" xfId="0" applyNumberFormat="1" applyFont="1" applyAlignment="1"/>
    <xf numFmtId="0" fontId="9" fillId="7" borderId="16" xfId="0" applyFont="1" applyFill="1" applyBorder="1" applyAlignment="1">
      <alignment wrapText="1"/>
    </xf>
    <xf numFmtId="3" fontId="9" fillId="6" borderId="9" xfId="0" applyNumberFormat="1" applyFont="1" applyFill="1" applyBorder="1" applyAlignment="1">
      <alignment wrapText="1"/>
    </xf>
    <xf numFmtId="166" fontId="9" fillId="6" borderId="9" xfId="0" applyNumberFormat="1" applyFont="1" applyFill="1" applyBorder="1" applyAlignment="1">
      <alignment wrapText="1"/>
    </xf>
    <xf numFmtId="165" fontId="9" fillId="6" borderId="12" xfId="0" applyNumberFormat="1" applyFont="1" applyFill="1" applyBorder="1" applyAlignment="1">
      <alignment horizontal="right" wrapText="1"/>
    </xf>
    <xf numFmtId="165" fontId="9" fillId="0" borderId="9" xfId="0" applyNumberFormat="1" applyFont="1" applyBorder="1" applyAlignment="1">
      <alignment horizontal="right" wrapText="1"/>
    </xf>
    <xf numFmtId="165" fontId="9" fillId="0" borderId="12" xfId="0" quotePrefix="1" applyNumberFormat="1" applyFont="1" applyBorder="1" applyAlignment="1">
      <alignment horizontal="right" wrapText="1"/>
    </xf>
    <xf numFmtId="165" fontId="9" fillId="0" borderId="14" xfId="0" applyNumberFormat="1" applyFont="1" applyBorder="1" applyAlignment="1">
      <alignment wrapText="1"/>
    </xf>
    <xf numFmtId="165" fontId="9" fillId="0" borderId="15" xfId="0" applyNumberFormat="1" applyFont="1" applyBorder="1" applyAlignment="1">
      <alignment horizontal="right" wrapText="1"/>
    </xf>
    <xf numFmtId="0" fontId="12" fillId="0" borderId="0" xfId="0" applyFont="1" applyBorder="1" applyAlignment="1">
      <alignment wrapText="1"/>
    </xf>
    <xf numFmtId="3" fontId="12" fillId="0" borderId="0" xfId="0" applyNumberFormat="1" applyFont="1" applyBorder="1" applyAlignment="1">
      <alignment wrapText="1"/>
    </xf>
    <xf numFmtId="165" fontId="12" fillId="0" borderId="0" xfId="0" applyNumberFormat="1" applyFont="1" applyBorder="1" applyAlignment="1">
      <alignment horizontal="right" wrapText="1"/>
    </xf>
    <xf numFmtId="166" fontId="9" fillId="0" borderId="0" xfId="0" applyNumberFormat="1" applyFont="1" applyAlignment="1"/>
    <xf numFmtId="166" fontId="9" fillId="0" borderId="9" xfId="0" applyNumberFormat="1" applyFont="1" applyBorder="1" applyAlignment="1">
      <alignment wrapText="1"/>
    </xf>
    <xf numFmtId="0" fontId="10" fillId="0" borderId="0" xfId="0" applyFont="1" applyBorder="1" applyAlignment="1">
      <alignment wrapText="1"/>
    </xf>
    <xf numFmtId="3" fontId="9" fillId="0" borderId="2" xfId="0" applyNumberFormat="1" applyFont="1" applyBorder="1" applyAlignment="1">
      <alignment wrapText="1"/>
    </xf>
    <xf numFmtId="168" fontId="12" fillId="0" borderId="2" xfId="2" applyNumberFormat="1" applyFont="1" applyBorder="1" applyAlignment="1">
      <alignment wrapText="1"/>
    </xf>
    <xf numFmtId="4" fontId="9" fillId="0" borderId="10" xfId="0" applyNumberFormat="1" applyFont="1" applyBorder="1" applyAlignment="1">
      <alignment wrapText="1"/>
    </xf>
    <xf numFmtId="4" fontId="9" fillId="0" borderId="11" xfId="0" applyNumberFormat="1" applyFont="1" applyBorder="1" applyAlignment="1">
      <alignment wrapText="1"/>
    </xf>
    <xf numFmtId="3" fontId="13" fillId="0" borderId="0" xfId="0" applyNumberFormat="1" applyFont="1" applyAlignment="1"/>
    <xf numFmtId="10" fontId="13" fillId="0" borderId="0" xfId="0" applyNumberFormat="1" applyFont="1" applyAlignment="1"/>
    <xf numFmtId="165" fontId="12" fillId="0" borderId="0" xfId="0" quotePrefix="1" applyNumberFormat="1" applyFont="1" applyBorder="1" applyAlignment="1">
      <alignment horizontal="right" wrapText="1"/>
    </xf>
    <xf numFmtId="3" fontId="9" fillId="0" borderId="1" xfId="0" applyNumberFormat="1" applyFont="1" applyBorder="1" applyAlignment="1">
      <alignment wrapText="1"/>
    </xf>
    <xf numFmtId="3" fontId="9" fillId="0" borderId="0" xfId="0" applyNumberFormat="1" applyFont="1" applyBorder="1" applyAlignment="1">
      <alignment wrapText="1"/>
    </xf>
    <xf numFmtId="0" fontId="16" fillId="5" borderId="3" xfId="0" applyFont="1" applyFill="1" applyBorder="1" applyAlignment="1">
      <alignment horizontal="center" wrapText="1"/>
    </xf>
    <xf numFmtId="17" fontId="16" fillId="5" borderId="4" xfId="0" quotePrefix="1" applyNumberFormat="1" applyFont="1" applyFill="1" applyBorder="1" applyAlignment="1">
      <alignment horizontal="center" wrapText="1"/>
    </xf>
    <xf numFmtId="0" fontId="16" fillId="5" borderId="4" xfId="0" applyFont="1" applyFill="1" applyBorder="1" applyAlignment="1">
      <alignment horizontal="center" wrapText="1"/>
    </xf>
    <xf numFmtId="17" fontId="16" fillId="5" borderId="5" xfId="0" quotePrefix="1" applyNumberFormat="1" applyFont="1" applyFill="1" applyBorder="1" applyAlignment="1">
      <alignment horizontal="center" wrapText="1"/>
    </xf>
    <xf numFmtId="0" fontId="16" fillId="5" borderId="6" xfId="0" applyFont="1" applyFill="1" applyBorder="1" applyAlignment="1">
      <alignment horizontal="center" wrapText="1"/>
    </xf>
    <xf numFmtId="165" fontId="9" fillId="0" borderId="10" xfId="0" applyNumberFormat="1" applyFont="1" applyBorder="1" applyAlignment="1">
      <alignment wrapText="1"/>
    </xf>
    <xf numFmtId="168" fontId="13" fillId="0" borderId="0" xfId="0" applyNumberFormat="1" applyFont="1" applyAlignment="1"/>
    <xf numFmtId="3" fontId="9" fillId="0" borderId="9" xfId="0" applyNumberFormat="1" applyFont="1" applyBorder="1" applyAlignment="1">
      <alignment horizontal="right" wrapText="1"/>
    </xf>
    <xf numFmtId="0" fontId="9" fillId="0" borderId="25" xfId="0" applyFont="1" applyBorder="1" applyAlignment="1">
      <alignment wrapText="1"/>
    </xf>
    <xf numFmtId="3" fontId="9" fillId="0" borderId="10" xfId="0" applyNumberFormat="1" applyFont="1" applyBorder="1" applyAlignment="1">
      <alignment wrapText="1"/>
    </xf>
    <xf numFmtId="3" fontId="9" fillId="0" borderId="10" xfId="0" applyNumberFormat="1" applyFont="1" applyBorder="1" applyAlignment="1">
      <alignment horizontal="right" wrapText="1"/>
    </xf>
    <xf numFmtId="165" fontId="9" fillId="0" borderId="10" xfId="0" applyNumberFormat="1" applyFont="1" applyBorder="1" applyAlignment="1">
      <alignment horizontal="right" wrapText="1"/>
    </xf>
    <xf numFmtId="165" fontId="9" fillId="0" borderId="22" xfId="0" applyNumberFormat="1" applyFont="1" applyBorder="1" applyAlignment="1">
      <alignment horizontal="right" wrapText="1"/>
    </xf>
    <xf numFmtId="168" fontId="12" fillId="0" borderId="1" xfId="2" applyNumberFormat="1" applyFont="1" applyBorder="1" applyAlignment="1">
      <alignment wrapText="1"/>
    </xf>
    <xf numFmtId="3" fontId="9" fillId="0" borderId="9" xfId="0" quotePrefix="1" applyNumberFormat="1" applyFont="1" applyBorder="1" applyAlignment="1">
      <alignment horizontal="right" wrapText="1"/>
    </xf>
    <xf numFmtId="3" fontId="9" fillId="0" borderId="11" xfId="0" quotePrefix="1" applyNumberFormat="1" applyFont="1" applyBorder="1" applyAlignment="1">
      <alignment horizontal="right" wrapText="1"/>
    </xf>
    <xf numFmtId="165" fontId="9" fillId="0" borderId="10" xfId="0" quotePrefix="1" applyNumberFormat="1" applyFont="1" applyBorder="1" applyAlignment="1">
      <alignment horizontal="right" wrapText="1"/>
    </xf>
    <xf numFmtId="165" fontId="9" fillId="0" borderId="13" xfId="0" quotePrefix="1" applyNumberFormat="1" applyFont="1" applyBorder="1" applyAlignment="1">
      <alignment horizontal="right" wrapText="1"/>
    </xf>
    <xf numFmtId="0" fontId="16" fillId="5" borderId="23" xfId="0" applyFont="1" applyFill="1" applyBorder="1" applyAlignment="1">
      <alignment horizontal="center" wrapText="1"/>
    </xf>
    <xf numFmtId="3" fontId="9" fillId="0" borderId="11" xfId="0" applyNumberFormat="1" applyFont="1" applyBorder="1" applyAlignment="1">
      <alignment horizontal="right" wrapText="1"/>
    </xf>
    <xf numFmtId="0" fontId="5" fillId="0" borderId="0" xfId="0" applyFont="1" applyBorder="1" applyAlignment="1">
      <alignment wrapText="1"/>
    </xf>
    <xf numFmtId="3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wrapText="1"/>
    </xf>
    <xf numFmtId="165" fontId="5" fillId="0" borderId="0" xfId="0" applyNumberFormat="1" applyFont="1" applyBorder="1" applyAlignment="1">
      <alignment horizontal="right" wrapText="1"/>
    </xf>
    <xf numFmtId="17" fontId="16" fillId="5" borderId="6" xfId="0" quotePrefix="1" applyNumberFormat="1" applyFont="1" applyFill="1" applyBorder="1" applyAlignment="1">
      <alignment horizontal="center" wrapText="1"/>
    </xf>
    <xf numFmtId="166" fontId="9" fillId="0" borderId="9" xfId="0" applyNumberFormat="1" applyFont="1" applyBorder="1" applyAlignment="1">
      <alignment horizontal="right" wrapText="1"/>
    </xf>
    <xf numFmtId="165" fontId="5" fillId="0" borderId="12" xfId="0" applyNumberFormat="1" applyFont="1" applyBorder="1" applyAlignment="1">
      <alignment horizontal="right" vertical="top" wrapText="1"/>
    </xf>
    <xf numFmtId="165" fontId="5" fillId="0" borderId="13" xfId="0" applyNumberFormat="1" applyFont="1" applyBorder="1" applyAlignment="1">
      <alignment horizontal="right" vertical="top" wrapText="1"/>
    </xf>
    <xf numFmtId="0" fontId="16" fillId="4" borderId="16" xfId="0" applyFont="1" applyFill="1" applyBorder="1" applyAlignment="1">
      <alignment horizontal="center" wrapText="1"/>
    </xf>
    <xf numFmtId="0" fontId="16" fillId="4" borderId="17" xfId="0" applyFont="1" applyFill="1" applyBorder="1" applyAlignment="1">
      <alignment horizontal="center" wrapText="1"/>
    </xf>
    <xf numFmtId="0" fontId="16" fillId="4" borderId="18" xfId="0" applyFont="1" applyFill="1" applyBorder="1" applyAlignment="1">
      <alignment horizontal="center" wrapText="1"/>
    </xf>
    <xf numFmtId="0" fontId="9" fillId="6" borderId="16" xfId="0" applyFont="1" applyFill="1" applyBorder="1" applyAlignment="1">
      <alignment horizontal="left" wrapText="1"/>
    </xf>
    <xf numFmtId="0" fontId="9" fillId="6" borderId="17" xfId="0" applyFont="1" applyFill="1" applyBorder="1" applyAlignment="1">
      <alignment horizontal="left" wrapText="1"/>
    </xf>
    <xf numFmtId="0" fontId="9" fillId="6" borderId="18" xfId="0" applyFont="1" applyFill="1" applyBorder="1" applyAlignment="1">
      <alignment horizontal="left" wrapText="1"/>
    </xf>
    <xf numFmtId="0" fontId="9" fillId="3" borderId="19" xfId="0" applyFont="1" applyFill="1" applyBorder="1" applyAlignment="1">
      <alignment horizontal="left" wrapText="1"/>
    </xf>
    <xf numFmtId="0" fontId="9" fillId="3" borderId="20" xfId="0" applyFont="1" applyFill="1" applyBorder="1" applyAlignment="1">
      <alignment horizontal="left" wrapText="1"/>
    </xf>
    <xf numFmtId="0" fontId="9" fillId="3" borderId="21" xfId="0" applyFont="1" applyFill="1" applyBorder="1" applyAlignment="1">
      <alignment horizontal="left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4"/>
  <sheetViews>
    <sheetView showGridLines="0" tabSelected="1" view="pageLayout" topLeftCell="A70" zoomScale="70" zoomScaleNormal="115" zoomScalePageLayoutView="70" workbookViewId="0">
      <selection activeCell="H6" sqref="H6"/>
    </sheetView>
  </sheetViews>
  <sheetFormatPr defaultColWidth="8.75" defaultRowHeight="12.75" x14ac:dyDescent="0.2"/>
  <cols>
    <col min="1" max="1" width="35.375" style="4" customWidth="1"/>
    <col min="2" max="2" width="15" style="4" customWidth="1"/>
    <col min="3" max="3" width="15.25" style="4" customWidth="1"/>
    <col min="4" max="4" width="8.875" style="4" customWidth="1"/>
    <col min="5" max="6" width="17.125" style="4" customWidth="1"/>
    <col min="7" max="7" width="8.875" style="4" customWidth="1"/>
    <col min="8" max="8" width="45.25" style="4" bestFit="1" customWidth="1"/>
    <col min="9" max="9" width="16.5" style="5" bestFit="1" customWidth="1"/>
    <col min="10" max="16384" width="8.75" style="4"/>
  </cols>
  <sheetData>
    <row r="1" spans="1:8" ht="15.75" thickBot="1" x14ac:dyDescent="0.25">
      <c r="A1" s="8" t="s">
        <v>6</v>
      </c>
    </row>
    <row r="2" spans="1:8" ht="21.75" customHeight="1" x14ac:dyDescent="0.2">
      <c r="A2" s="23" t="s">
        <v>5</v>
      </c>
      <c r="B2" s="24" t="s">
        <v>67</v>
      </c>
      <c r="C2" s="24" t="s">
        <v>68</v>
      </c>
      <c r="D2" s="25" t="s">
        <v>3</v>
      </c>
      <c r="E2" s="26" t="s">
        <v>69</v>
      </c>
      <c r="F2" s="26" t="s">
        <v>70</v>
      </c>
      <c r="G2" s="27" t="s">
        <v>4</v>
      </c>
    </row>
    <row r="3" spans="1:8" x14ac:dyDescent="0.2">
      <c r="A3" s="95" t="s">
        <v>12</v>
      </c>
      <c r="B3" s="96"/>
      <c r="C3" s="96"/>
      <c r="D3" s="96"/>
      <c r="E3" s="96"/>
      <c r="F3" s="96"/>
      <c r="G3" s="97"/>
    </row>
    <row r="4" spans="1:8" x14ac:dyDescent="0.2">
      <c r="A4" s="10" t="s">
        <v>7</v>
      </c>
      <c r="B4" s="13">
        <v>24758640081.123699</v>
      </c>
      <c r="C4" s="13">
        <v>44314680785.164101</v>
      </c>
      <c r="D4" s="14">
        <v>-44.129936981487802</v>
      </c>
      <c r="E4" s="13">
        <v>71648268073.332901</v>
      </c>
      <c r="F4" s="13">
        <v>100400673147.57201</v>
      </c>
      <c r="G4" s="28">
        <v>-28.637661653899404</v>
      </c>
    </row>
    <row r="5" spans="1:8" x14ac:dyDescent="0.2">
      <c r="A5" s="10" t="s">
        <v>8</v>
      </c>
      <c r="B5" s="13">
        <v>24648447466.7337</v>
      </c>
      <c r="C5" s="13">
        <v>43807646342.364098</v>
      </c>
      <c r="D5" s="14">
        <v>-43.7348282213065</v>
      </c>
      <c r="E5" s="13">
        <v>69800843886.042892</v>
      </c>
      <c r="F5" s="13">
        <v>98422061902.692795</v>
      </c>
      <c r="G5" s="28">
        <v>-29.080083736659489</v>
      </c>
    </row>
    <row r="6" spans="1:8" ht="12.75" customHeight="1" x14ac:dyDescent="0.2">
      <c r="A6" s="10" t="s">
        <v>9</v>
      </c>
      <c r="B6" s="13">
        <v>110192614.39</v>
      </c>
      <c r="C6" s="13">
        <v>507034442.80000001</v>
      </c>
      <c r="D6" s="14">
        <v>-78.267232935600489</v>
      </c>
      <c r="E6" s="13">
        <v>1847424187.29</v>
      </c>
      <c r="F6" s="13">
        <v>1978611244.8800001</v>
      </c>
      <c r="G6" s="15">
        <v>-6.6302593765940383</v>
      </c>
    </row>
    <row r="7" spans="1:8" x14ac:dyDescent="0.2">
      <c r="A7" s="10" t="s">
        <v>10</v>
      </c>
      <c r="B7" s="13">
        <v>3158138</v>
      </c>
      <c r="C7" s="13">
        <v>4501729</v>
      </c>
      <c r="D7" s="14">
        <v>-29.846110238977065</v>
      </c>
      <c r="E7" s="13">
        <v>8244019</v>
      </c>
      <c r="F7" s="13">
        <v>10329056</v>
      </c>
      <c r="G7" s="15">
        <v>-20.186133176158595</v>
      </c>
    </row>
    <row r="8" spans="1:8" x14ac:dyDescent="0.2">
      <c r="A8" s="10" t="s">
        <v>11</v>
      </c>
      <c r="B8" s="29">
        <v>58608.76</v>
      </c>
      <c r="C8" s="29">
        <v>64900.36</v>
      </c>
      <c r="D8" s="14">
        <v>-9.694245147484537</v>
      </c>
      <c r="E8" s="29">
        <v>58608.76</v>
      </c>
      <c r="F8" s="29">
        <v>64900.36</v>
      </c>
      <c r="G8" s="15">
        <v>-9.694245147484537</v>
      </c>
    </row>
    <row r="9" spans="1:8" x14ac:dyDescent="0.2">
      <c r="A9" s="95" t="s">
        <v>13</v>
      </c>
      <c r="B9" s="96"/>
      <c r="C9" s="96"/>
      <c r="D9" s="96"/>
      <c r="E9" s="96"/>
      <c r="F9" s="96"/>
      <c r="G9" s="97"/>
    </row>
    <row r="10" spans="1:8" x14ac:dyDescent="0.2">
      <c r="A10" s="10" t="s">
        <v>14</v>
      </c>
      <c r="B10" s="13">
        <v>1071671628.99</v>
      </c>
      <c r="C10" s="13">
        <v>1904680275.75</v>
      </c>
      <c r="D10" s="14">
        <v>-43.734828221077095</v>
      </c>
      <c r="E10" s="13">
        <v>1090638185.72</v>
      </c>
      <c r="F10" s="13">
        <v>1562254950.8399999</v>
      </c>
      <c r="G10" s="15">
        <v>-30.188207428398229</v>
      </c>
    </row>
    <row r="11" spans="1:8" ht="12.75" customHeight="1" x14ac:dyDescent="0.2">
      <c r="A11" s="10" t="s">
        <v>15</v>
      </c>
      <c r="B11" s="13">
        <v>4790983.2300000004</v>
      </c>
      <c r="C11" s="13">
        <v>22044975.77</v>
      </c>
      <c r="D11" s="14">
        <v>-78.267232951465388</v>
      </c>
      <c r="E11" s="13">
        <v>28866002.93</v>
      </c>
      <c r="F11" s="13">
        <v>31406527.699999999</v>
      </c>
      <c r="G11" s="15">
        <v>-8.0891615726115482</v>
      </c>
      <c r="H11" s="4" t="s">
        <v>1</v>
      </c>
    </row>
    <row r="12" spans="1:8" ht="13.5" thickBot="1" x14ac:dyDescent="0.25">
      <c r="A12" s="11" t="s">
        <v>10</v>
      </c>
      <c r="B12" s="20">
        <v>137310</v>
      </c>
      <c r="C12" s="20">
        <v>195727</v>
      </c>
      <c r="D12" s="30">
        <v>-29.84616327844396</v>
      </c>
      <c r="E12" s="20">
        <v>128813</v>
      </c>
      <c r="F12" s="20">
        <v>163953</v>
      </c>
      <c r="G12" s="31">
        <v>-21.432971644312705</v>
      </c>
    </row>
    <row r="13" spans="1:8" ht="13.5" thickBot="1" x14ac:dyDescent="0.25">
      <c r="A13" s="32"/>
      <c r="B13" s="32"/>
      <c r="C13" s="32"/>
      <c r="D13" s="32"/>
      <c r="E13" s="32"/>
      <c r="F13" s="32"/>
      <c r="G13" s="32"/>
    </row>
    <row r="14" spans="1:8" ht="24" customHeight="1" x14ac:dyDescent="0.2">
      <c r="A14" s="23" t="s">
        <v>0</v>
      </c>
      <c r="B14" s="24" t="str">
        <f t="shared" ref="B14:G14" si="0">B2</f>
        <v>Marzec 2023</v>
      </c>
      <c r="C14" s="24" t="str">
        <f t="shared" si="0"/>
        <v>Marzec 2022</v>
      </c>
      <c r="D14" s="25" t="str">
        <f t="shared" si="0"/>
        <v xml:space="preserve">Zmiana % </v>
      </c>
      <c r="E14" s="26" t="str">
        <f t="shared" si="0"/>
        <v>Styczeń - Marzec 2023</v>
      </c>
      <c r="F14" s="24" t="str">
        <f t="shared" si="0"/>
        <v>Styczeń - Marzec 2022</v>
      </c>
      <c r="G14" s="27" t="str">
        <f t="shared" si="0"/>
        <v>Zmiana %</v>
      </c>
    </row>
    <row r="15" spans="1:8" x14ac:dyDescent="0.2">
      <c r="A15" s="95" t="s">
        <v>12</v>
      </c>
      <c r="B15" s="96"/>
      <c r="C15" s="96"/>
      <c r="D15" s="96"/>
      <c r="E15" s="96"/>
      <c r="F15" s="96"/>
      <c r="G15" s="97"/>
    </row>
    <row r="16" spans="1:8" x14ac:dyDescent="0.2">
      <c r="A16" s="10" t="s">
        <v>7</v>
      </c>
      <c r="B16" s="13">
        <v>201890476.1365</v>
      </c>
      <c r="C16" s="13">
        <v>319197842.04589999</v>
      </c>
      <c r="D16" s="14">
        <v>-36.750676369714128</v>
      </c>
      <c r="E16" s="13">
        <v>658649696.62269998</v>
      </c>
      <c r="F16" s="13">
        <v>1022944964.4331</v>
      </c>
      <c r="G16" s="15">
        <v>-35.612401495351875</v>
      </c>
    </row>
    <row r="17" spans="1:7" x14ac:dyDescent="0.2">
      <c r="A17" s="10" t="s">
        <v>14</v>
      </c>
      <c r="B17" s="13">
        <v>177029799.6365</v>
      </c>
      <c r="C17" s="13">
        <v>315601783.24589998</v>
      </c>
      <c r="D17" s="14">
        <v>-43.907224536000832</v>
      </c>
      <c r="E17" s="13">
        <v>617540330.82270002</v>
      </c>
      <c r="F17" s="13">
        <v>1001721229.4331</v>
      </c>
      <c r="G17" s="15">
        <v>-38.352077137051189</v>
      </c>
    </row>
    <row r="18" spans="1:7" ht="12.75" customHeight="1" x14ac:dyDescent="0.2">
      <c r="A18" s="10" t="s">
        <v>15</v>
      </c>
      <c r="B18" s="13">
        <v>24860676.5</v>
      </c>
      <c r="C18" s="13">
        <v>3596058.8</v>
      </c>
      <c r="D18" s="14">
        <v>591.33120125844437</v>
      </c>
      <c r="E18" s="13">
        <v>41109365.799999997</v>
      </c>
      <c r="F18" s="13">
        <v>21223735</v>
      </c>
      <c r="G18" s="15">
        <v>93.695246383353336</v>
      </c>
    </row>
    <row r="19" spans="1:7" x14ac:dyDescent="0.2">
      <c r="A19" s="10" t="s">
        <v>10</v>
      </c>
      <c r="B19" s="13">
        <v>130978</v>
      </c>
      <c r="C19" s="13">
        <v>191660</v>
      </c>
      <c r="D19" s="14">
        <v>-31.661275174788685</v>
      </c>
      <c r="E19" s="13">
        <v>435259</v>
      </c>
      <c r="F19" s="13">
        <v>592086</v>
      </c>
      <c r="G19" s="15">
        <v>-26.487199494668001</v>
      </c>
    </row>
    <row r="20" spans="1:7" x14ac:dyDescent="0.2">
      <c r="A20" s="10" t="s">
        <v>16</v>
      </c>
      <c r="B20" s="29">
        <v>329.22</v>
      </c>
      <c r="C20" s="29">
        <v>359.35</v>
      </c>
      <c r="D20" s="14">
        <v>-8.3845832753582812</v>
      </c>
      <c r="E20" s="29">
        <v>329.22</v>
      </c>
      <c r="F20" s="29">
        <v>359.35</v>
      </c>
      <c r="G20" s="15">
        <v>-8.3845832753582812</v>
      </c>
    </row>
    <row r="21" spans="1:7" x14ac:dyDescent="0.2">
      <c r="A21" s="95" t="s">
        <v>13</v>
      </c>
      <c r="B21" s="96" t="s">
        <v>17</v>
      </c>
      <c r="C21" s="96" t="s">
        <v>17</v>
      </c>
      <c r="D21" s="96" t="s">
        <v>17</v>
      </c>
      <c r="E21" s="96"/>
      <c r="F21" s="96"/>
      <c r="G21" s="97"/>
    </row>
    <row r="22" spans="1:7" x14ac:dyDescent="0.2">
      <c r="A22" s="10" t="s">
        <v>18</v>
      </c>
      <c r="B22" s="13">
        <v>7696947.8099999996</v>
      </c>
      <c r="C22" s="13">
        <v>13721816.66</v>
      </c>
      <c r="D22" s="14">
        <v>-43.907224526347811</v>
      </c>
      <c r="E22" s="13">
        <v>9649067.6699999999</v>
      </c>
      <c r="F22" s="13">
        <v>15900336.98</v>
      </c>
      <c r="G22" s="15">
        <v>-39.315325944746114</v>
      </c>
    </row>
    <row r="23" spans="1:7" ht="12.75" customHeight="1" x14ac:dyDescent="0.2">
      <c r="A23" s="10" t="s">
        <v>19</v>
      </c>
      <c r="B23" s="13">
        <v>1080898.98</v>
      </c>
      <c r="C23" s="13">
        <v>156350.38</v>
      </c>
      <c r="D23" s="14">
        <v>591.33121390558813</v>
      </c>
      <c r="E23" s="13">
        <v>642333.84</v>
      </c>
      <c r="F23" s="13">
        <v>336884.68</v>
      </c>
      <c r="G23" s="15">
        <v>90.668759410490267</v>
      </c>
    </row>
    <row r="24" spans="1:7" ht="13.5" thickBot="1" x14ac:dyDescent="0.25">
      <c r="A24" s="11" t="s">
        <v>20</v>
      </c>
      <c r="B24" s="20">
        <v>5695</v>
      </c>
      <c r="C24" s="20">
        <v>8333</v>
      </c>
      <c r="D24" s="30">
        <v>-31.657266290651631</v>
      </c>
      <c r="E24" s="20">
        <v>6801</v>
      </c>
      <c r="F24" s="20">
        <v>9398</v>
      </c>
      <c r="G24" s="31">
        <v>-27.633539050861888</v>
      </c>
    </row>
    <row r="25" spans="1:7" ht="13.5" thickBot="1" x14ac:dyDescent="0.25">
      <c r="A25" s="33"/>
      <c r="B25" s="34"/>
      <c r="C25" s="34"/>
      <c r="D25" s="35"/>
      <c r="E25" s="34"/>
      <c r="F25" s="34"/>
      <c r="G25" s="36"/>
    </row>
    <row r="26" spans="1:7" ht="27.6" customHeight="1" x14ac:dyDescent="0.2">
      <c r="A26" s="23" t="s">
        <v>2</v>
      </c>
      <c r="B26" s="24" t="str">
        <f t="shared" ref="B26:G26" si="1">B2</f>
        <v>Marzec 2023</v>
      </c>
      <c r="C26" s="24" t="str">
        <f t="shared" si="1"/>
        <v>Marzec 2022</v>
      </c>
      <c r="D26" s="25" t="str">
        <f t="shared" si="1"/>
        <v xml:space="preserve">Zmiana % </v>
      </c>
      <c r="E26" s="24" t="str">
        <f t="shared" si="1"/>
        <v>Styczeń - Marzec 2023</v>
      </c>
      <c r="F26" s="24" t="str">
        <f t="shared" si="1"/>
        <v>Styczeń - Marzec 2022</v>
      </c>
      <c r="G26" s="27" t="str">
        <f t="shared" si="1"/>
        <v>Zmiana %</v>
      </c>
    </row>
    <row r="27" spans="1:7" ht="13.5" thickBot="1" x14ac:dyDescent="0.25">
      <c r="A27" s="37" t="s">
        <v>7</v>
      </c>
      <c r="B27" s="20">
        <v>220654.94999999998</v>
      </c>
      <c r="C27" s="38" t="s">
        <v>72</v>
      </c>
      <c r="D27" s="38" t="s">
        <v>72</v>
      </c>
      <c r="E27" s="20">
        <v>1118191.9000000004</v>
      </c>
      <c r="F27" s="38" t="s">
        <v>72</v>
      </c>
      <c r="G27" s="39" t="s">
        <v>72</v>
      </c>
    </row>
    <row r="28" spans="1:7" ht="13.5" customHeight="1" x14ac:dyDescent="0.2">
      <c r="A28" s="40"/>
      <c r="B28" s="34"/>
      <c r="C28" s="34"/>
      <c r="D28" s="41"/>
      <c r="E28" s="34"/>
      <c r="F28" s="34"/>
      <c r="G28" s="41"/>
    </row>
    <row r="29" spans="1:7" ht="13.5" thickBot="1" x14ac:dyDescent="0.25">
      <c r="A29" s="42" t="s">
        <v>21</v>
      </c>
      <c r="B29" s="43"/>
      <c r="C29" s="43"/>
      <c r="D29" s="32"/>
      <c r="E29" s="43"/>
      <c r="F29" s="43"/>
      <c r="G29" s="32"/>
    </row>
    <row r="30" spans="1:7" ht="24.6" customHeight="1" x14ac:dyDescent="0.2">
      <c r="A30" s="23" t="s">
        <v>22</v>
      </c>
      <c r="B30" s="24" t="str">
        <f t="shared" ref="B30:G30" si="2">B2</f>
        <v>Marzec 2023</v>
      </c>
      <c r="C30" s="24" t="str">
        <f t="shared" si="2"/>
        <v>Marzec 2022</v>
      </c>
      <c r="D30" s="25" t="str">
        <f t="shared" si="2"/>
        <v xml:space="preserve">Zmiana % </v>
      </c>
      <c r="E30" s="26" t="str">
        <f t="shared" si="2"/>
        <v>Styczeń - Marzec 2023</v>
      </c>
      <c r="F30" s="24" t="str">
        <f t="shared" si="2"/>
        <v>Styczeń - Marzec 2022</v>
      </c>
      <c r="G30" s="27" t="str">
        <f t="shared" si="2"/>
        <v>Zmiana %</v>
      </c>
    </row>
    <row r="31" spans="1:7" x14ac:dyDescent="0.2">
      <c r="A31" s="95" t="s">
        <v>12</v>
      </c>
      <c r="B31" s="96"/>
      <c r="C31" s="96"/>
      <c r="D31" s="96"/>
      <c r="E31" s="96"/>
      <c r="F31" s="96"/>
      <c r="G31" s="97"/>
    </row>
    <row r="32" spans="1:7" ht="24" customHeight="1" x14ac:dyDescent="0.2">
      <c r="A32" s="44" t="s">
        <v>23</v>
      </c>
      <c r="B32" s="45">
        <v>1927608</v>
      </c>
      <c r="C32" s="45">
        <v>1776009</v>
      </c>
      <c r="D32" s="46">
        <v>8.5359364732948926</v>
      </c>
      <c r="E32" s="45">
        <v>3866764</v>
      </c>
      <c r="F32" s="45">
        <v>3970862</v>
      </c>
      <c r="G32" s="47">
        <v>-2.621546656620144</v>
      </c>
    </row>
    <row r="33" spans="1:11" x14ac:dyDescent="0.2">
      <c r="A33" s="12" t="s">
        <v>25</v>
      </c>
      <c r="B33" s="13">
        <v>1029916</v>
      </c>
      <c r="C33" s="13">
        <v>985600</v>
      </c>
      <c r="D33" s="14">
        <v>4.4963474025974115</v>
      </c>
      <c r="E33" s="13">
        <v>2299476</v>
      </c>
      <c r="F33" s="13">
        <v>2317955</v>
      </c>
      <c r="G33" s="15">
        <v>-0.79721133499139896</v>
      </c>
      <c r="H33" s="6"/>
    </row>
    <row r="34" spans="1:11" x14ac:dyDescent="0.2">
      <c r="A34" s="12" t="s">
        <v>26</v>
      </c>
      <c r="B34" s="13">
        <v>162563</v>
      </c>
      <c r="C34" s="13">
        <v>292760</v>
      </c>
      <c r="D34" s="14">
        <v>-44.472263970487766</v>
      </c>
      <c r="E34" s="13">
        <v>399488</v>
      </c>
      <c r="F34" s="13">
        <v>674480</v>
      </c>
      <c r="G34" s="15">
        <v>-40.770964298422484</v>
      </c>
      <c r="H34" s="6"/>
    </row>
    <row r="35" spans="1:11" x14ac:dyDescent="0.2">
      <c r="A35" s="12" t="s">
        <v>27</v>
      </c>
      <c r="B35" s="13">
        <v>697810</v>
      </c>
      <c r="C35" s="13">
        <v>465209</v>
      </c>
      <c r="D35" s="14">
        <v>49.99924764998098</v>
      </c>
      <c r="E35" s="13">
        <v>1093011</v>
      </c>
      <c r="F35" s="13">
        <v>886412</v>
      </c>
      <c r="G35" s="15">
        <v>23.307333384475836</v>
      </c>
      <c r="H35" s="6"/>
    </row>
    <row r="36" spans="1:11" x14ac:dyDescent="0.2">
      <c r="A36" s="12" t="s">
        <v>28</v>
      </c>
      <c r="B36" s="13">
        <v>0</v>
      </c>
      <c r="C36" s="13">
        <v>0</v>
      </c>
      <c r="D36" s="48" t="s">
        <v>73</v>
      </c>
      <c r="E36" s="13">
        <v>0</v>
      </c>
      <c r="F36" s="13">
        <v>0</v>
      </c>
      <c r="G36" s="15" t="s">
        <v>73</v>
      </c>
    </row>
    <row r="37" spans="1:11" x14ac:dyDescent="0.2">
      <c r="A37" s="12" t="s">
        <v>29</v>
      </c>
      <c r="B37" s="13">
        <v>37319</v>
      </c>
      <c r="C37" s="13">
        <v>32440</v>
      </c>
      <c r="D37" s="14">
        <v>15.040073982737368</v>
      </c>
      <c r="E37" s="13">
        <v>74789</v>
      </c>
      <c r="F37" s="13">
        <v>92015</v>
      </c>
      <c r="G37" s="15">
        <v>-18.720860729228928</v>
      </c>
    </row>
    <row r="38" spans="1:11" x14ac:dyDescent="0.2">
      <c r="A38" s="95" t="s">
        <v>13</v>
      </c>
      <c r="B38" s="96"/>
      <c r="C38" s="96"/>
      <c r="D38" s="96"/>
      <c r="E38" s="96"/>
      <c r="F38" s="96"/>
      <c r="G38" s="97"/>
      <c r="H38" s="7"/>
    </row>
    <row r="39" spans="1:11" ht="12.75" customHeight="1" x14ac:dyDescent="0.2">
      <c r="A39" s="98" t="s">
        <v>23</v>
      </c>
      <c r="B39" s="99"/>
      <c r="C39" s="99"/>
      <c r="D39" s="99"/>
      <c r="E39" s="99"/>
      <c r="F39" s="99"/>
      <c r="G39" s="100"/>
      <c r="H39" s="7"/>
    </row>
    <row r="40" spans="1:11" x14ac:dyDescent="0.2">
      <c r="A40" s="12" t="s">
        <v>25</v>
      </c>
      <c r="B40" s="13">
        <v>44779</v>
      </c>
      <c r="C40" s="13">
        <v>42852</v>
      </c>
      <c r="D40" s="14">
        <v>4.4968729580882938</v>
      </c>
      <c r="E40" s="13">
        <v>35929</v>
      </c>
      <c r="F40" s="13">
        <v>36793</v>
      </c>
      <c r="G40" s="15">
        <v>-2.3482727692767602</v>
      </c>
      <c r="H40" s="7"/>
    </row>
    <row r="41" spans="1:11" x14ac:dyDescent="0.2">
      <c r="A41" s="12" t="s">
        <v>26</v>
      </c>
      <c r="B41" s="13">
        <v>7068</v>
      </c>
      <c r="C41" s="13">
        <v>12729</v>
      </c>
      <c r="D41" s="14">
        <v>-44.473250058920577</v>
      </c>
      <c r="E41" s="13">
        <v>6242</v>
      </c>
      <c r="F41" s="13">
        <v>10706</v>
      </c>
      <c r="G41" s="15">
        <v>-41.696245096207733</v>
      </c>
      <c r="H41" s="7"/>
    </row>
    <row r="42" spans="1:11" x14ac:dyDescent="0.2">
      <c r="A42" s="12" t="s">
        <v>27</v>
      </c>
      <c r="B42" s="13">
        <v>30340</v>
      </c>
      <c r="C42" s="13">
        <v>20226</v>
      </c>
      <c r="D42" s="14">
        <v>50.00494413131613</v>
      </c>
      <c r="E42" s="13">
        <v>17078</v>
      </c>
      <c r="F42" s="13">
        <v>14070</v>
      </c>
      <c r="G42" s="15">
        <v>21.378820184790335</v>
      </c>
    </row>
    <row r="43" spans="1:11" x14ac:dyDescent="0.2">
      <c r="A43" s="12" t="s">
        <v>28</v>
      </c>
      <c r="B43" s="17">
        <v>0</v>
      </c>
      <c r="C43" s="13">
        <v>0</v>
      </c>
      <c r="D43" s="18" t="s">
        <v>73</v>
      </c>
      <c r="E43" s="17">
        <v>0</v>
      </c>
      <c r="F43" s="13">
        <v>0</v>
      </c>
      <c r="G43" s="49" t="s">
        <v>73</v>
      </c>
    </row>
    <row r="44" spans="1:11" x14ac:dyDescent="0.2">
      <c r="A44" s="16" t="s">
        <v>29</v>
      </c>
      <c r="B44" s="17">
        <v>1623</v>
      </c>
      <c r="C44" s="17">
        <v>1410</v>
      </c>
      <c r="D44" s="50">
        <v>15.106382978723399</v>
      </c>
      <c r="E44" s="17">
        <v>1169</v>
      </c>
      <c r="F44" s="17">
        <v>1461</v>
      </c>
      <c r="G44" s="51">
        <v>-19.986310746064341</v>
      </c>
    </row>
    <row r="45" spans="1:11" x14ac:dyDescent="0.2">
      <c r="A45" s="95" t="s">
        <v>24</v>
      </c>
      <c r="B45" s="96"/>
      <c r="C45" s="96"/>
      <c r="D45" s="96"/>
      <c r="E45" s="96"/>
      <c r="F45" s="96"/>
      <c r="G45" s="97"/>
      <c r="K45" s="1"/>
    </row>
    <row r="46" spans="1:11" x14ac:dyDescent="0.2">
      <c r="A46" s="12" t="s">
        <v>25</v>
      </c>
      <c r="B46" s="13">
        <v>43438</v>
      </c>
      <c r="C46" s="13">
        <v>36105</v>
      </c>
      <c r="D46" s="14">
        <v>20.310206342611824</v>
      </c>
      <c r="E46" s="13">
        <v>43438</v>
      </c>
      <c r="F46" s="13">
        <v>36105</v>
      </c>
      <c r="G46" s="15">
        <v>20.310206342611824</v>
      </c>
    </row>
    <row r="47" spans="1:11" x14ac:dyDescent="0.2">
      <c r="A47" s="12" t="s">
        <v>26</v>
      </c>
      <c r="B47" s="13">
        <v>24404</v>
      </c>
      <c r="C47" s="13">
        <v>30067</v>
      </c>
      <c r="D47" s="14">
        <v>-18.834602720590677</v>
      </c>
      <c r="E47" s="13">
        <v>24404</v>
      </c>
      <c r="F47" s="13">
        <v>30067</v>
      </c>
      <c r="G47" s="15">
        <v>-18.834602720590677</v>
      </c>
    </row>
    <row r="48" spans="1:11" x14ac:dyDescent="0.2">
      <c r="A48" s="12" t="s">
        <v>27</v>
      </c>
      <c r="B48" s="13">
        <v>250322</v>
      </c>
      <c r="C48" s="13">
        <v>309426</v>
      </c>
      <c r="D48" s="14">
        <v>-19.101174432659185</v>
      </c>
      <c r="E48" s="13">
        <v>250322</v>
      </c>
      <c r="F48" s="13">
        <v>309426</v>
      </c>
      <c r="G48" s="15">
        <v>-19.101174432659185</v>
      </c>
    </row>
    <row r="49" spans="1:8" x14ac:dyDescent="0.2">
      <c r="A49" s="12" t="s">
        <v>28</v>
      </c>
      <c r="B49" s="13">
        <v>0</v>
      </c>
      <c r="C49" s="13">
        <v>0</v>
      </c>
      <c r="D49" s="18" t="s">
        <v>73</v>
      </c>
      <c r="E49" s="13">
        <v>0</v>
      </c>
      <c r="F49" s="13">
        <v>0</v>
      </c>
      <c r="G49" s="49" t="s">
        <v>73</v>
      </c>
    </row>
    <row r="50" spans="1:8" ht="13.5" thickBot="1" x14ac:dyDescent="0.25">
      <c r="A50" s="19" t="s">
        <v>29</v>
      </c>
      <c r="B50" s="20">
        <v>13273</v>
      </c>
      <c r="C50" s="20">
        <v>13392</v>
      </c>
      <c r="D50" s="30">
        <v>-0.88859020310633197</v>
      </c>
      <c r="E50" s="20">
        <v>13273</v>
      </c>
      <c r="F50" s="20">
        <v>13392</v>
      </c>
      <c r="G50" s="31">
        <v>-0.88859020310633197</v>
      </c>
    </row>
    <row r="51" spans="1:8" ht="22.5" customHeight="1" x14ac:dyDescent="0.2">
      <c r="A51" s="52"/>
      <c r="B51" s="53"/>
      <c r="C51" s="53"/>
      <c r="D51" s="54"/>
      <c r="E51" s="53"/>
      <c r="F51" s="53"/>
      <c r="G51" s="54"/>
    </row>
    <row r="52" spans="1:8" ht="13.5" thickBot="1" x14ac:dyDescent="0.25">
      <c r="A52" s="42" t="s">
        <v>30</v>
      </c>
      <c r="B52" s="55"/>
      <c r="C52" s="32"/>
      <c r="D52" s="32"/>
      <c r="E52" s="55"/>
      <c r="F52" s="32"/>
      <c r="G52" s="32"/>
    </row>
    <row r="53" spans="1:8" ht="27" customHeight="1" x14ac:dyDescent="0.2">
      <c r="A53" s="23" t="s">
        <v>31</v>
      </c>
      <c r="B53" s="24" t="str">
        <f t="shared" ref="B53:G53" si="3">B2</f>
        <v>Marzec 2023</v>
      </c>
      <c r="C53" s="24" t="str">
        <f t="shared" si="3"/>
        <v>Marzec 2022</v>
      </c>
      <c r="D53" s="25" t="str">
        <f t="shared" si="3"/>
        <v xml:space="preserve">Zmiana % </v>
      </c>
      <c r="E53" s="26" t="str">
        <f t="shared" si="3"/>
        <v>Styczeń - Marzec 2023</v>
      </c>
      <c r="F53" s="24" t="str">
        <f t="shared" si="3"/>
        <v>Styczeń - Marzec 2022</v>
      </c>
      <c r="G53" s="27" t="str">
        <f t="shared" si="3"/>
        <v>Zmiana %</v>
      </c>
    </row>
    <row r="54" spans="1:8" x14ac:dyDescent="0.2">
      <c r="A54" s="12" t="s">
        <v>63</v>
      </c>
      <c r="B54" s="56">
        <v>94.24</v>
      </c>
      <c r="C54" s="56">
        <v>98.28</v>
      </c>
      <c r="D54" s="14">
        <v>-4.1107041107041216</v>
      </c>
      <c r="E54" s="56">
        <v>94.24</v>
      </c>
      <c r="F54" s="56">
        <v>98.28</v>
      </c>
      <c r="G54" s="15">
        <v>-4.1107041107041216</v>
      </c>
    </row>
    <row r="55" spans="1:8" x14ac:dyDescent="0.2">
      <c r="A55" s="12" t="s">
        <v>7</v>
      </c>
      <c r="B55" s="13">
        <v>463332001.21039999</v>
      </c>
      <c r="C55" s="13">
        <v>879368789.84370005</v>
      </c>
      <c r="D55" s="14">
        <v>-47.310843122741133</v>
      </c>
      <c r="E55" s="13">
        <v>1351585396.816</v>
      </c>
      <c r="F55" s="13">
        <v>2067323969.5028999</v>
      </c>
      <c r="G55" s="15">
        <v>-34.621500221806237</v>
      </c>
    </row>
    <row r="56" spans="1:8" x14ac:dyDescent="0.2">
      <c r="A56" s="12" t="s">
        <v>14</v>
      </c>
      <c r="B56" s="13">
        <v>429298786.36040002</v>
      </c>
      <c r="C56" s="13">
        <v>878594509.43369997</v>
      </c>
      <c r="D56" s="14">
        <v>-51.138007152229356</v>
      </c>
      <c r="E56" s="13">
        <v>1313471894.756</v>
      </c>
      <c r="F56" s="13">
        <v>2058607358.8729</v>
      </c>
      <c r="G56" s="15">
        <v>-36.196094457024877</v>
      </c>
    </row>
    <row r="57" spans="1:8" x14ac:dyDescent="0.2">
      <c r="A57" s="12" t="s">
        <v>15</v>
      </c>
      <c r="B57" s="13">
        <v>34033214.850000001</v>
      </c>
      <c r="C57" s="13">
        <v>774280.41</v>
      </c>
      <c r="D57" s="18">
        <v>4295.4637635737163</v>
      </c>
      <c r="E57" s="13">
        <v>38113502.060000002</v>
      </c>
      <c r="F57" s="13">
        <v>8716610.6300000008</v>
      </c>
      <c r="G57" s="15">
        <v>337.25140054810498</v>
      </c>
      <c r="H57" s="6"/>
    </row>
    <row r="58" spans="1:8" ht="15" customHeight="1" thickBot="1" x14ac:dyDescent="0.25">
      <c r="A58" s="19" t="s">
        <v>10</v>
      </c>
      <c r="B58" s="20">
        <v>10222</v>
      </c>
      <c r="C58" s="20">
        <v>14574</v>
      </c>
      <c r="D58" s="30">
        <v>-29.861397008371071</v>
      </c>
      <c r="E58" s="20">
        <v>30236</v>
      </c>
      <c r="F58" s="20">
        <v>33034</v>
      </c>
      <c r="G58" s="31">
        <v>-8.4700611491190898</v>
      </c>
      <c r="H58" s="6"/>
    </row>
    <row r="59" spans="1:8" ht="13.5" thickBot="1" x14ac:dyDescent="0.25">
      <c r="A59" s="57"/>
      <c r="B59" s="58"/>
      <c r="C59" s="58"/>
      <c r="D59" s="59"/>
      <c r="E59" s="58"/>
      <c r="F59" s="58"/>
      <c r="G59" s="59"/>
    </row>
    <row r="60" spans="1:8" ht="25.9" customHeight="1" x14ac:dyDescent="0.2">
      <c r="A60" s="23" t="s">
        <v>32</v>
      </c>
      <c r="B60" s="24" t="str">
        <f t="shared" ref="B60:G60" si="4">B2</f>
        <v>Marzec 2023</v>
      </c>
      <c r="C60" s="24" t="str">
        <f t="shared" si="4"/>
        <v>Marzec 2022</v>
      </c>
      <c r="D60" s="25" t="str">
        <f t="shared" si="4"/>
        <v xml:space="preserve">Zmiana % </v>
      </c>
      <c r="E60" s="26" t="str">
        <f t="shared" si="4"/>
        <v>Styczeń - Marzec 2023</v>
      </c>
      <c r="F60" s="24" t="str">
        <f t="shared" si="4"/>
        <v>Styczeń - Marzec 2022</v>
      </c>
      <c r="G60" s="27" t="str">
        <f t="shared" si="4"/>
        <v>Zmiana %</v>
      </c>
    </row>
    <row r="61" spans="1:8" x14ac:dyDescent="0.2">
      <c r="A61" s="12" t="s">
        <v>64</v>
      </c>
      <c r="B61" s="29">
        <v>10272266575</v>
      </c>
      <c r="C61" s="29">
        <v>4971117425</v>
      </c>
      <c r="D61" s="93">
        <f>(B61/C61-1)*100</f>
        <v>106.63898469467354</v>
      </c>
      <c r="E61" s="29">
        <v>29943078225</v>
      </c>
      <c r="F61" s="29">
        <v>12721503125</v>
      </c>
      <c r="G61" s="93">
        <f>(E61/F61-1)*100</f>
        <v>135.37374420917732</v>
      </c>
    </row>
    <row r="62" spans="1:8" ht="12.75" customHeight="1" thickBot="1" x14ac:dyDescent="0.25">
      <c r="A62" s="19" t="s">
        <v>71</v>
      </c>
      <c r="B62" s="60">
        <v>32689137318.889999</v>
      </c>
      <c r="C62" s="60">
        <v>50433783087.989998</v>
      </c>
      <c r="D62" s="94">
        <f>(B62/C62-1)*100</f>
        <v>-35.184046650122511</v>
      </c>
      <c r="E62" s="60">
        <v>59797938407.830002</v>
      </c>
      <c r="F62" s="61">
        <v>166026756175.82999</v>
      </c>
      <c r="G62" s="94">
        <f>(E62/F62-1)*100</f>
        <v>-63.982950829623377</v>
      </c>
    </row>
    <row r="63" spans="1:8" ht="22.5" customHeight="1" x14ac:dyDescent="0.2">
      <c r="A63" s="52"/>
      <c r="B63" s="62"/>
      <c r="C63" s="62"/>
      <c r="D63" s="63"/>
      <c r="E63" s="62"/>
      <c r="F63" s="62"/>
      <c r="G63" s="63"/>
      <c r="H63" s="6"/>
    </row>
    <row r="64" spans="1:8" ht="12.6" customHeight="1" thickBot="1" x14ac:dyDescent="0.25">
      <c r="A64" s="42" t="s">
        <v>33</v>
      </c>
      <c r="B64" s="32"/>
      <c r="C64" s="32"/>
      <c r="D64" s="32"/>
      <c r="E64" s="32"/>
      <c r="F64" s="32"/>
      <c r="G64" s="32"/>
    </row>
    <row r="65" spans="1:7" ht="24.6" customHeight="1" x14ac:dyDescent="0.2">
      <c r="A65" s="23" t="s">
        <v>34</v>
      </c>
      <c r="B65" s="24" t="str">
        <f t="shared" ref="B65:G65" si="5">B2</f>
        <v>Marzec 2023</v>
      </c>
      <c r="C65" s="24" t="str">
        <f t="shared" si="5"/>
        <v>Marzec 2022</v>
      </c>
      <c r="D65" s="25" t="str">
        <f t="shared" si="5"/>
        <v xml:space="preserve">Zmiana % </v>
      </c>
      <c r="E65" s="26" t="str">
        <f t="shared" si="5"/>
        <v>Styczeń - Marzec 2023</v>
      </c>
      <c r="F65" s="24" t="str">
        <f t="shared" si="5"/>
        <v>Styczeń - Marzec 2022</v>
      </c>
      <c r="G65" s="27" t="str">
        <f t="shared" si="5"/>
        <v>Zmiana %</v>
      </c>
    </row>
    <row r="66" spans="1:7" x14ac:dyDescent="0.2">
      <c r="A66" s="101" t="s">
        <v>35</v>
      </c>
      <c r="B66" s="102"/>
      <c r="C66" s="102"/>
      <c r="D66" s="102"/>
      <c r="E66" s="102"/>
      <c r="F66" s="102"/>
      <c r="G66" s="103"/>
    </row>
    <row r="67" spans="1:7" x14ac:dyDescent="0.2">
      <c r="A67" s="12" t="s">
        <v>36</v>
      </c>
      <c r="B67" s="13">
        <v>271174624.25999999</v>
      </c>
      <c r="C67" s="13">
        <v>465091867.52999997</v>
      </c>
      <c r="D67" s="14">
        <v>-41.694395625503311</v>
      </c>
      <c r="E67" s="13">
        <v>715938617.48000002</v>
      </c>
      <c r="F67" s="13">
        <v>1117763171.05</v>
      </c>
      <c r="G67" s="15">
        <v>-35.94898847781284</v>
      </c>
    </row>
    <row r="68" spans="1:7" x14ac:dyDescent="0.2">
      <c r="A68" s="12" t="s">
        <v>37</v>
      </c>
      <c r="B68" s="13">
        <v>2749519.65</v>
      </c>
      <c r="C68" s="13">
        <v>6998015.0899999999</v>
      </c>
      <c r="D68" s="14">
        <v>-60.710006842811758</v>
      </c>
      <c r="E68" s="13">
        <v>8967822</v>
      </c>
      <c r="F68" s="13">
        <v>15562726.710000001</v>
      </c>
      <c r="G68" s="15">
        <v>-42.376280409540136</v>
      </c>
    </row>
    <row r="69" spans="1:7" x14ac:dyDescent="0.2">
      <c r="A69" s="16" t="s">
        <v>38</v>
      </c>
      <c r="B69" s="17">
        <v>0</v>
      </c>
      <c r="C69" s="17">
        <v>0</v>
      </c>
      <c r="D69" s="18" t="s">
        <v>72</v>
      </c>
      <c r="E69" s="17">
        <v>0</v>
      </c>
      <c r="F69" s="17">
        <v>0</v>
      </c>
      <c r="G69" s="15" t="s">
        <v>72</v>
      </c>
    </row>
    <row r="70" spans="1:7" ht="13.5" thickBot="1" x14ac:dyDescent="0.25">
      <c r="A70" s="19" t="s">
        <v>39</v>
      </c>
      <c r="B70" s="20">
        <v>120127420.7</v>
      </c>
      <c r="C70" s="20">
        <v>110363913.94</v>
      </c>
      <c r="D70" s="21">
        <v>8.8466477958619727</v>
      </c>
      <c r="E70" s="20">
        <v>298235471.58499998</v>
      </c>
      <c r="F70" s="20">
        <v>315147884.13499999</v>
      </c>
      <c r="G70" s="22">
        <v>-5.3665004277024586</v>
      </c>
    </row>
    <row r="71" spans="1:7" ht="21.75" customHeight="1" x14ac:dyDescent="0.2">
      <c r="A71" s="52"/>
      <c r="B71" s="53"/>
      <c r="C71" s="53"/>
      <c r="D71" s="64"/>
      <c r="E71" s="53"/>
      <c r="F71" s="53"/>
      <c r="G71" s="64"/>
    </row>
    <row r="72" spans="1:7" ht="13.5" thickBot="1" x14ac:dyDescent="0.25">
      <c r="A72" s="42" t="s">
        <v>40</v>
      </c>
      <c r="B72" s="65"/>
      <c r="C72" s="66"/>
      <c r="D72" s="41"/>
      <c r="E72" s="65"/>
      <c r="F72" s="66"/>
      <c r="G72" s="41"/>
    </row>
    <row r="73" spans="1:7" ht="25.15" customHeight="1" x14ac:dyDescent="0.2">
      <c r="A73" s="67" t="s">
        <v>41</v>
      </c>
      <c r="B73" s="68" t="str">
        <f t="shared" ref="B73:G73" si="6">B2</f>
        <v>Marzec 2023</v>
      </c>
      <c r="C73" s="68" t="str">
        <f t="shared" si="6"/>
        <v>Marzec 2022</v>
      </c>
      <c r="D73" s="69" t="str">
        <f t="shared" si="6"/>
        <v xml:space="preserve">Zmiana % </v>
      </c>
      <c r="E73" s="70" t="str">
        <f t="shared" si="6"/>
        <v>Styczeń - Marzec 2023</v>
      </c>
      <c r="F73" s="68" t="str">
        <f t="shared" si="6"/>
        <v>Styczeń - Marzec 2022</v>
      </c>
      <c r="G73" s="71" t="str">
        <f t="shared" si="6"/>
        <v>Zmiana %</v>
      </c>
    </row>
    <row r="74" spans="1:7" x14ac:dyDescent="0.2">
      <c r="A74" s="12" t="s">
        <v>42</v>
      </c>
      <c r="B74" s="13">
        <v>4344737</v>
      </c>
      <c r="C74" s="13">
        <v>3086079.3</v>
      </c>
      <c r="D74" s="14">
        <v>40.785008343758378</v>
      </c>
      <c r="E74" s="13">
        <v>15386218.699999999</v>
      </c>
      <c r="F74" s="13">
        <v>8729508.3000000007</v>
      </c>
      <c r="G74" s="15">
        <v>76.255273163552616</v>
      </c>
    </row>
    <row r="75" spans="1:7" ht="12.75" customHeight="1" thickBot="1" x14ac:dyDescent="0.25">
      <c r="A75" s="19" t="s">
        <v>43</v>
      </c>
      <c r="B75" s="20">
        <v>8443682</v>
      </c>
      <c r="C75" s="20">
        <v>10768826</v>
      </c>
      <c r="D75" s="72">
        <v>-21.59143438662673</v>
      </c>
      <c r="E75" s="20">
        <v>19218843</v>
      </c>
      <c r="F75" s="20">
        <v>33312433</v>
      </c>
      <c r="G75" s="31">
        <v>-42.307297098353636</v>
      </c>
    </row>
    <row r="76" spans="1:7" ht="13.5" thickBot="1" x14ac:dyDescent="0.25">
      <c r="A76" s="57"/>
      <c r="B76" s="62"/>
      <c r="C76" s="62"/>
      <c r="D76" s="73"/>
      <c r="E76" s="62"/>
      <c r="F76" s="62"/>
      <c r="G76" s="73"/>
    </row>
    <row r="77" spans="1:7" ht="25.15" customHeight="1" x14ac:dyDescent="0.2">
      <c r="A77" s="67" t="s">
        <v>44</v>
      </c>
      <c r="B77" s="68" t="str">
        <f>B2</f>
        <v>Marzec 2023</v>
      </c>
      <c r="C77" s="68" t="str">
        <f>C2</f>
        <v>Marzec 2022</v>
      </c>
      <c r="D77" s="69" t="str">
        <f>D2</f>
        <v xml:space="preserve">Zmiana % </v>
      </c>
      <c r="E77" s="70" t="str">
        <f>E2</f>
        <v>Styczeń - Marzec 2023</v>
      </c>
      <c r="F77" s="68" t="str">
        <f>F2</f>
        <v>Styczeń - Marzec 2022</v>
      </c>
      <c r="G77" s="71" t="str">
        <f>G73</f>
        <v>Zmiana %</v>
      </c>
    </row>
    <row r="78" spans="1:7" x14ac:dyDescent="0.2">
      <c r="A78" s="12" t="s">
        <v>65</v>
      </c>
      <c r="B78" s="13">
        <v>2039910.159</v>
      </c>
      <c r="C78" s="13">
        <v>2519770.2000000002</v>
      </c>
      <c r="D78" s="14">
        <v>-19.04380173239608</v>
      </c>
      <c r="E78" s="13">
        <v>5171847.9850000003</v>
      </c>
      <c r="F78" s="13">
        <v>5653974.2609999999</v>
      </c>
      <c r="G78" s="15">
        <v>-8.5272103080767749</v>
      </c>
    </row>
    <row r="79" spans="1:7" x14ac:dyDescent="0.2">
      <c r="A79" s="12" t="s">
        <v>43</v>
      </c>
      <c r="B79" s="13">
        <v>0</v>
      </c>
      <c r="C79" s="74">
        <v>0</v>
      </c>
      <c r="D79" s="74" t="s">
        <v>74</v>
      </c>
      <c r="E79" s="74">
        <v>1000</v>
      </c>
      <c r="F79" s="74">
        <v>0</v>
      </c>
      <c r="G79" s="15" t="s">
        <v>74</v>
      </c>
    </row>
    <row r="80" spans="1:7" ht="12.75" customHeight="1" thickBot="1" x14ac:dyDescent="0.25">
      <c r="A80" s="75" t="s">
        <v>66</v>
      </c>
      <c r="B80" s="76">
        <v>11713.316999999999</v>
      </c>
      <c r="C80" s="77">
        <v>8576.2880000000005</v>
      </c>
      <c r="D80" s="78">
        <v>36.577934416381517</v>
      </c>
      <c r="E80" s="77">
        <v>28414.478999999999</v>
      </c>
      <c r="F80" s="77">
        <v>17303.46</v>
      </c>
      <c r="G80" s="79">
        <v>64.212700812438669</v>
      </c>
    </row>
    <row r="81" spans="1:7" ht="13.5" thickBot="1" x14ac:dyDescent="0.25">
      <c r="A81" s="52"/>
      <c r="B81" s="65"/>
      <c r="C81" s="65"/>
      <c r="D81" s="80"/>
      <c r="E81" s="65"/>
      <c r="F81" s="65"/>
      <c r="G81" s="80"/>
    </row>
    <row r="82" spans="1:7" ht="25.9" customHeight="1" x14ac:dyDescent="0.2">
      <c r="A82" s="67" t="s">
        <v>45</v>
      </c>
      <c r="B82" s="68" t="str">
        <f>B2</f>
        <v>Marzec 2023</v>
      </c>
      <c r="C82" s="68" t="str">
        <f>C2</f>
        <v>Marzec 2022</v>
      </c>
      <c r="D82" s="69" t="str">
        <f>D14</f>
        <v xml:space="preserve">Zmiana % </v>
      </c>
      <c r="E82" s="70" t="str">
        <f>E2</f>
        <v>Styczeń - Marzec 2023</v>
      </c>
      <c r="F82" s="68" t="str">
        <f>F2</f>
        <v>Styczeń - Marzec 2022</v>
      </c>
      <c r="G82" s="71" t="str">
        <f>G77</f>
        <v>Zmiana %</v>
      </c>
    </row>
    <row r="83" spans="1:7" x14ac:dyDescent="0.2">
      <c r="A83" s="12" t="s">
        <v>42</v>
      </c>
      <c r="B83" s="13">
        <v>2024221</v>
      </c>
      <c r="C83" s="81">
        <v>2452782</v>
      </c>
      <c r="D83" s="18">
        <v>-17.472445574046123</v>
      </c>
      <c r="E83" s="13">
        <v>5593674</v>
      </c>
      <c r="F83" s="81">
        <v>6658948</v>
      </c>
      <c r="G83" s="49">
        <v>-15.997632058397212</v>
      </c>
    </row>
    <row r="84" spans="1:7" ht="12.75" customHeight="1" thickBot="1" x14ac:dyDescent="0.25">
      <c r="A84" s="19" t="s">
        <v>43</v>
      </c>
      <c r="B84" s="20">
        <v>12256630</v>
      </c>
      <c r="C84" s="82">
        <v>7712150</v>
      </c>
      <c r="D84" s="83">
        <v>58.926239764527402</v>
      </c>
      <c r="E84" s="20">
        <v>35160717</v>
      </c>
      <c r="F84" s="82">
        <v>35692472</v>
      </c>
      <c r="G84" s="84">
        <v>-1.4898239606379744</v>
      </c>
    </row>
    <row r="85" spans="1:7" ht="12.6" customHeight="1" thickBot="1" x14ac:dyDescent="0.25">
      <c r="A85" s="52"/>
      <c r="B85" s="62"/>
      <c r="C85" s="62"/>
      <c r="D85" s="73"/>
      <c r="E85" s="62"/>
      <c r="F85" s="62"/>
      <c r="G85" s="73"/>
    </row>
    <row r="86" spans="1:7" ht="19.5" customHeight="1" x14ac:dyDescent="0.2">
      <c r="A86" s="85" t="s">
        <v>46</v>
      </c>
      <c r="B86" s="68" t="str">
        <f t="shared" ref="B86:G86" si="7">B14</f>
        <v>Marzec 2023</v>
      </c>
      <c r="C86" s="68" t="str">
        <f t="shared" si="7"/>
        <v>Marzec 2022</v>
      </c>
      <c r="D86" s="69" t="str">
        <f t="shared" si="7"/>
        <v xml:space="preserve">Zmiana % </v>
      </c>
      <c r="E86" s="70" t="str">
        <f t="shared" si="7"/>
        <v>Styczeń - Marzec 2023</v>
      </c>
      <c r="F86" s="68" t="str">
        <f t="shared" si="7"/>
        <v>Styczeń - Marzec 2022</v>
      </c>
      <c r="G86" s="71" t="str">
        <f t="shared" si="7"/>
        <v>Zmiana %</v>
      </c>
    </row>
    <row r="87" spans="1:7" ht="12.6" customHeight="1" x14ac:dyDescent="0.2">
      <c r="A87" s="12" t="s">
        <v>47</v>
      </c>
      <c r="B87" s="13">
        <v>5869565</v>
      </c>
      <c r="C87" s="81">
        <v>4946768</v>
      </c>
      <c r="D87" s="18">
        <v>18.654543734414066</v>
      </c>
      <c r="E87" s="74">
        <v>12577694</v>
      </c>
      <c r="F87" s="81">
        <v>10039193</v>
      </c>
      <c r="G87" s="49">
        <v>25.28590694491081</v>
      </c>
    </row>
    <row r="88" spans="1:7" ht="13.5" thickBot="1" x14ac:dyDescent="0.25">
      <c r="A88" s="19" t="s">
        <v>48</v>
      </c>
      <c r="B88" s="20">
        <v>0</v>
      </c>
      <c r="C88" s="82">
        <v>0</v>
      </c>
      <c r="D88" s="83" t="s">
        <v>74</v>
      </c>
      <c r="E88" s="86">
        <v>100</v>
      </c>
      <c r="F88" s="82">
        <v>0</v>
      </c>
      <c r="G88" s="84" t="s">
        <v>74</v>
      </c>
    </row>
    <row r="89" spans="1:7" ht="12.6" customHeight="1" thickBot="1" x14ac:dyDescent="0.25">
      <c r="A89" s="87"/>
      <c r="B89" s="88"/>
      <c r="C89" s="88"/>
      <c r="D89" s="89"/>
      <c r="E89" s="88"/>
      <c r="F89" s="88"/>
      <c r="G89" s="90"/>
    </row>
    <row r="90" spans="1:7" ht="19.5" customHeight="1" x14ac:dyDescent="0.2">
      <c r="A90" s="67" t="s">
        <v>49</v>
      </c>
      <c r="B90" s="68" t="str">
        <f>B2</f>
        <v>Marzec 2023</v>
      </c>
      <c r="C90" s="68" t="str">
        <f t="shared" ref="C90:G90" si="8">C2</f>
        <v>Marzec 2022</v>
      </c>
      <c r="D90" s="68" t="str">
        <f t="shared" si="8"/>
        <v xml:space="preserve">Zmiana % </v>
      </c>
      <c r="E90" s="68" t="str">
        <f t="shared" si="8"/>
        <v>Styczeń - Marzec 2023</v>
      </c>
      <c r="F90" s="68" t="str">
        <f t="shared" si="8"/>
        <v>Styczeń - Marzec 2022</v>
      </c>
      <c r="G90" s="91" t="str">
        <f t="shared" si="8"/>
        <v>Zmiana %</v>
      </c>
    </row>
    <row r="91" spans="1:7" ht="12.6" customHeight="1" x14ac:dyDescent="0.2">
      <c r="A91" s="12" t="s">
        <v>50</v>
      </c>
      <c r="B91" s="13">
        <v>0</v>
      </c>
      <c r="C91" s="13">
        <v>500</v>
      </c>
      <c r="D91" s="48">
        <v>-100</v>
      </c>
      <c r="E91" s="13">
        <v>0</v>
      </c>
      <c r="F91" s="13">
        <v>500</v>
      </c>
      <c r="G91" s="15">
        <v>-100</v>
      </c>
    </row>
    <row r="92" spans="1:7" x14ac:dyDescent="0.2">
      <c r="A92" s="12" t="s">
        <v>51</v>
      </c>
      <c r="B92" s="13">
        <v>0</v>
      </c>
      <c r="C92" s="74">
        <v>100</v>
      </c>
      <c r="D92" s="92">
        <v>-100</v>
      </c>
      <c r="E92" s="74">
        <v>0</v>
      </c>
      <c r="F92" s="74">
        <v>100</v>
      </c>
      <c r="G92" s="15">
        <v>-100</v>
      </c>
    </row>
    <row r="93" spans="1:7" ht="12.6" customHeight="1" x14ac:dyDescent="0.2">
      <c r="A93" s="12" t="s">
        <v>52</v>
      </c>
      <c r="B93" s="13">
        <v>0</v>
      </c>
      <c r="C93" s="74">
        <v>0</v>
      </c>
      <c r="D93" s="74" t="s">
        <v>74</v>
      </c>
      <c r="E93" s="74">
        <v>0</v>
      </c>
      <c r="F93" s="74">
        <v>0</v>
      </c>
      <c r="G93" s="15" t="s">
        <v>74</v>
      </c>
    </row>
    <row r="94" spans="1:7" ht="12.6" customHeight="1" thickBot="1" x14ac:dyDescent="0.25">
      <c r="A94" s="19" t="s">
        <v>53</v>
      </c>
      <c r="B94" s="76">
        <v>0</v>
      </c>
      <c r="C94" s="77">
        <v>0</v>
      </c>
      <c r="D94" s="78" t="s">
        <v>74</v>
      </c>
      <c r="E94" s="77">
        <v>0</v>
      </c>
      <c r="F94" s="77">
        <v>0</v>
      </c>
      <c r="G94" s="79" t="s">
        <v>74</v>
      </c>
    </row>
    <row r="95" spans="1:7" x14ac:dyDescent="0.2">
      <c r="A95" s="9" t="s">
        <v>54</v>
      </c>
      <c r="B95" s="2"/>
      <c r="C95" s="2"/>
      <c r="D95" s="2"/>
      <c r="E95" s="2"/>
      <c r="F95" s="2"/>
      <c r="G95" s="2"/>
    </row>
    <row r="96" spans="1:7" ht="12.6" customHeight="1" x14ac:dyDescent="0.2">
      <c r="A96" s="9" t="s">
        <v>55</v>
      </c>
      <c r="B96" s="2"/>
      <c r="C96" s="2"/>
      <c r="D96" s="2"/>
      <c r="E96" s="2"/>
      <c r="F96" s="2"/>
      <c r="G96" s="2"/>
    </row>
    <row r="97" spans="1:7" x14ac:dyDescent="0.2">
      <c r="A97" s="9" t="s">
        <v>56</v>
      </c>
      <c r="B97" s="2"/>
      <c r="C97" s="2"/>
      <c r="D97" s="2"/>
      <c r="E97" s="2"/>
      <c r="F97" s="2"/>
      <c r="G97" s="2"/>
    </row>
    <row r="98" spans="1:7" x14ac:dyDescent="0.2">
      <c r="A98" s="9" t="s">
        <v>57</v>
      </c>
      <c r="B98" s="3"/>
      <c r="C98" s="3"/>
      <c r="D98" s="3"/>
      <c r="E98" s="3"/>
      <c r="F98" s="3"/>
      <c r="G98" s="3"/>
    </row>
    <row r="99" spans="1:7" x14ac:dyDescent="0.2">
      <c r="A99" s="9" t="s">
        <v>58</v>
      </c>
      <c r="B99" s="2"/>
      <c r="C99" s="2"/>
      <c r="D99" s="2"/>
      <c r="E99" s="2"/>
      <c r="F99" s="2"/>
      <c r="G99" s="2"/>
    </row>
    <row r="100" spans="1:7" x14ac:dyDescent="0.2">
      <c r="A100" s="9" t="s">
        <v>59</v>
      </c>
      <c r="B100" s="2"/>
      <c r="C100" s="2"/>
      <c r="D100" s="2"/>
      <c r="E100" s="2"/>
      <c r="F100" s="2"/>
      <c r="G100" s="2"/>
    </row>
    <row r="101" spans="1:7" x14ac:dyDescent="0.2">
      <c r="A101" s="9" t="s">
        <v>60</v>
      </c>
      <c r="B101" s="3"/>
      <c r="C101" s="3"/>
      <c r="D101" s="3"/>
      <c r="E101" s="3"/>
      <c r="F101" s="3"/>
      <c r="G101" s="3"/>
    </row>
    <row r="102" spans="1:7" x14ac:dyDescent="0.2">
      <c r="A102" s="9" t="s">
        <v>61</v>
      </c>
      <c r="B102" s="9"/>
      <c r="C102" s="9"/>
      <c r="D102" s="9"/>
    </row>
    <row r="103" spans="1:7" x14ac:dyDescent="0.2">
      <c r="A103" s="9" t="s">
        <v>62</v>
      </c>
      <c r="B103" s="3"/>
      <c r="C103" s="3"/>
      <c r="D103" s="3"/>
      <c r="E103" s="3"/>
      <c r="F103" s="3"/>
      <c r="G103" s="3"/>
    </row>
    <row r="104" spans="1:7" x14ac:dyDescent="0.2">
      <c r="A104" s="9"/>
      <c r="B104" s="3"/>
      <c r="C104" s="3"/>
      <c r="D104" s="3"/>
      <c r="E104" s="3"/>
      <c r="F104" s="3"/>
      <c r="G104" s="3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7" orientation="portrait" r:id="rId1"/>
  <headerFooter>
    <oddHeader>&amp;LAktywność inwestorów na rynkach Grupy GPW w marcu 2023 r. (załącznik)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191F4AD6-C596-491C-8E9F-B5DFE5556E0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GPW Group trading</dc:title>
  <dc:creator>Malgorzata.Odolinska</dc:creator>
  <cp:keywords>#Kategoria: [Publiczne/Dane osobowe &lt; 10 wpisów]# </cp:keywords>
  <cp:lastModifiedBy>Kuder Maria</cp:lastModifiedBy>
  <cp:lastPrinted>2023-04-03T15:24:45Z</cp:lastPrinted>
  <dcterms:created xsi:type="dcterms:W3CDTF">2011-04-28T11:46:19Z</dcterms:created>
  <dcterms:modified xsi:type="dcterms:W3CDTF">2023-04-03T15:24:49Z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31250480-8387-43ef-a0dd-74ad64d5670d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