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12\"/>
    </mc:Choice>
  </mc:AlternateContent>
  <xr:revisionPtr revIDLastSave="0" documentId="13_ncr:1_{FB82E27D-F569-4F5E-AC74-5DD28C5D0C5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a" sheetId="1" r:id="rId1"/>
  </sheets>
  <externalReferences>
    <externalReference r:id="rId2"/>
  </externalReference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1" l="1"/>
  <c r="E67" i="1"/>
  <c r="G67" i="1" s="1"/>
  <c r="C67" i="1"/>
  <c r="B67" i="1"/>
  <c r="D67" i="1" s="1"/>
  <c r="F66" i="1"/>
  <c r="E66" i="1"/>
  <c r="C66" i="1"/>
  <c r="B66" i="1"/>
  <c r="G65" i="1"/>
  <c r="F65" i="1"/>
  <c r="E65" i="1"/>
  <c r="D65" i="1"/>
  <c r="C65" i="1"/>
  <c r="B65" i="1"/>
  <c r="F64" i="1"/>
  <c r="E64" i="1"/>
  <c r="G64" i="1" s="1"/>
  <c r="C64" i="1"/>
  <c r="B64" i="1"/>
  <c r="D64" i="1" s="1"/>
  <c r="F55" i="1"/>
  <c r="E55" i="1"/>
  <c r="G55" i="1" s="1"/>
  <c r="C55" i="1"/>
  <c r="B55" i="1"/>
  <c r="D55" i="1" s="1"/>
  <c r="F54" i="1"/>
  <c r="G54" i="1" s="1"/>
  <c r="E54" i="1"/>
  <c r="C54" i="1"/>
  <c r="B54" i="1"/>
  <c r="F53" i="1"/>
  <c r="E53" i="1"/>
  <c r="G53" i="1" s="1"/>
  <c r="C53" i="1"/>
  <c r="D53" i="1" s="1"/>
  <c r="B53" i="1"/>
  <c r="F52" i="1"/>
  <c r="E52" i="1"/>
  <c r="G52" i="1" s="1"/>
  <c r="C52" i="1"/>
  <c r="B52" i="1"/>
  <c r="D52" i="1" s="1"/>
  <c r="G51" i="1"/>
  <c r="F51" i="1"/>
  <c r="E51" i="1"/>
  <c r="D51" i="1"/>
  <c r="C51" i="1"/>
  <c r="B51" i="1"/>
  <c r="F47" i="1"/>
  <c r="E47" i="1"/>
  <c r="G47" i="1" s="1"/>
  <c r="C47" i="1"/>
  <c r="D47" i="1" s="1"/>
  <c r="B47" i="1"/>
  <c r="F46" i="1"/>
  <c r="E46" i="1"/>
  <c r="C46" i="1"/>
  <c r="B46" i="1"/>
  <c r="F45" i="1"/>
  <c r="E45" i="1"/>
  <c r="G45" i="1" s="1"/>
  <c r="C45" i="1"/>
  <c r="B45" i="1"/>
  <c r="D45" i="1" s="1"/>
  <c r="F44" i="1"/>
  <c r="E44" i="1"/>
  <c r="G44" i="1" s="1"/>
  <c r="C44" i="1"/>
  <c r="D44" i="1" s="1"/>
  <c r="B44" i="1"/>
  <c r="F43" i="1"/>
  <c r="G43" i="1" s="1"/>
  <c r="E43" i="1"/>
  <c r="C43" i="1"/>
  <c r="B43" i="1"/>
  <c r="D43" i="1" s="1"/>
  <c r="F41" i="1"/>
  <c r="E41" i="1"/>
  <c r="G41" i="1" s="1"/>
  <c r="C41" i="1"/>
  <c r="B41" i="1"/>
  <c r="D41" i="1" s="1"/>
  <c r="F40" i="1"/>
  <c r="E40" i="1"/>
  <c r="C40" i="1"/>
  <c r="B40" i="1"/>
  <c r="F39" i="1"/>
  <c r="E39" i="1"/>
  <c r="G39" i="1" s="1"/>
  <c r="C39" i="1"/>
  <c r="B39" i="1"/>
  <c r="D39" i="1" s="1"/>
  <c r="F38" i="1"/>
  <c r="E38" i="1"/>
  <c r="G38" i="1" s="1"/>
  <c r="C38" i="1"/>
  <c r="B38" i="1"/>
  <c r="D38" i="1" s="1"/>
  <c r="F37" i="1"/>
  <c r="G37" i="1" s="1"/>
  <c r="E37" i="1"/>
  <c r="C37" i="1"/>
  <c r="B37" i="1"/>
  <c r="D37" i="1" s="1"/>
  <c r="F34" i="1"/>
  <c r="E34" i="1"/>
  <c r="G34" i="1" s="1"/>
  <c r="C34" i="1"/>
  <c r="B34" i="1"/>
  <c r="D34" i="1" s="1"/>
  <c r="F33" i="1"/>
  <c r="E33" i="1"/>
  <c r="E29" i="1" s="1"/>
  <c r="G29" i="1" s="1"/>
  <c r="C33" i="1"/>
  <c r="B33" i="1"/>
  <c r="F32" i="1"/>
  <c r="E32" i="1"/>
  <c r="G32" i="1" s="1"/>
  <c r="C32" i="1"/>
  <c r="B32" i="1"/>
  <c r="D32" i="1" s="1"/>
  <c r="F31" i="1"/>
  <c r="E31" i="1"/>
  <c r="G31" i="1" s="1"/>
  <c r="C31" i="1"/>
  <c r="C29" i="1" s="1"/>
  <c r="B31" i="1"/>
  <c r="D31" i="1" s="1"/>
  <c r="F30" i="1"/>
  <c r="F29" i="1" s="1"/>
  <c r="E30" i="1"/>
  <c r="C30" i="1"/>
  <c r="B30" i="1"/>
  <c r="D30" i="1" s="1"/>
  <c r="F24" i="1"/>
  <c r="E24" i="1"/>
  <c r="G24" i="1" s="1"/>
  <c r="C24" i="1"/>
  <c r="B24" i="1"/>
  <c r="D24" i="1" s="1"/>
  <c r="F23" i="1"/>
  <c r="G23" i="1" s="1"/>
  <c r="E23" i="1"/>
  <c r="C23" i="1"/>
  <c r="B23" i="1"/>
  <c r="D23" i="1" s="1"/>
  <c r="F22" i="1"/>
  <c r="E22" i="1"/>
  <c r="G22" i="1" s="1"/>
  <c r="D22" i="1"/>
  <c r="C22" i="1"/>
  <c r="B22" i="1"/>
  <c r="F20" i="1"/>
  <c r="E20" i="1"/>
  <c r="G20" i="1" s="1"/>
  <c r="C20" i="1"/>
  <c r="B20" i="1"/>
  <c r="D20" i="1" s="1"/>
  <c r="F19" i="1"/>
  <c r="G19" i="1" s="1"/>
  <c r="E19" i="1"/>
  <c r="C19" i="1"/>
  <c r="B19" i="1"/>
  <c r="D19" i="1" s="1"/>
  <c r="F18" i="1"/>
  <c r="E18" i="1"/>
  <c r="G18" i="1" s="1"/>
  <c r="D18" i="1"/>
  <c r="C18" i="1"/>
  <c r="B18" i="1"/>
  <c r="F17" i="1"/>
  <c r="E17" i="1"/>
  <c r="G17" i="1" s="1"/>
  <c r="C17" i="1"/>
  <c r="B17" i="1"/>
  <c r="D17" i="1" s="1"/>
  <c r="F16" i="1"/>
  <c r="E16" i="1"/>
  <c r="G16" i="1" s="1"/>
  <c r="C16" i="1"/>
  <c r="B16" i="1"/>
  <c r="D16" i="1" s="1"/>
  <c r="F12" i="1"/>
  <c r="E12" i="1"/>
  <c r="G12" i="1" s="1"/>
  <c r="C12" i="1"/>
  <c r="B12" i="1"/>
  <c r="D12" i="1" s="1"/>
  <c r="G11" i="1"/>
  <c r="F11" i="1"/>
  <c r="E11" i="1"/>
  <c r="C11" i="1"/>
  <c r="B11" i="1"/>
  <c r="D11" i="1" s="1"/>
  <c r="F10" i="1"/>
  <c r="E10" i="1"/>
  <c r="G10" i="1" s="1"/>
  <c r="D10" i="1"/>
  <c r="C10" i="1"/>
  <c r="B10" i="1"/>
  <c r="F8" i="1"/>
  <c r="E8" i="1"/>
  <c r="G8" i="1" s="1"/>
  <c r="C8" i="1"/>
  <c r="B8" i="1"/>
  <c r="D8" i="1" s="1"/>
  <c r="G7" i="1"/>
  <c r="F7" i="1"/>
  <c r="E7" i="1"/>
  <c r="C7" i="1"/>
  <c r="B7" i="1"/>
  <c r="D7" i="1" s="1"/>
  <c r="F6" i="1"/>
  <c r="E6" i="1"/>
  <c r="G6" i="1" s="1"/>
  <c r="C6" i="1"/>
  <c r="B6" i="1"/>
  <c r="D6" i="1" s="1"/>
  <c r="F5" i="1"/>
  <c r="E5" i="1"/>
  <c r="G5" i="1" s="1"/>
  <c r="C5" i="1"/>
  <c r="B5" i="1"/>
  <c r="D5" i="1" s="1"/>
  <c r="F4" i="1"/>
  <c r="E4" i="1"/>
  <c r="G4" i="1" s="1"/>
  <c r="C4" i="1"/>
  <c r="D4" i="1" s="1"/>
  <c r="B4" i="1"/>
  <c r="G30" i="1" l="1"/>
  <c r="B29" i="1"/>
  <c r="D29" i="1" s="1"/>
  <c r="F87" i="1"/>
  <c r="E87" i="1"/>
  <c r="C87" i="1"/>
  <c r="B87" i="1"/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<sst xmlns="http://schemas.openxmlformats.org/spreadsheetml/2006/main" count="141" uniqueCount="76">
  <si>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</si>
  <si>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</si>
  <si>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</si>
  <si>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</si>
  <si>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</si>
  <si>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</si>
  <si>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</si>
  <si>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</si>
  <si>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</si>
  <si>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</si>
  <si>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</si>
  <si>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</si>
  <si>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</si>
  <si>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</si>
  <si>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</si>
  <si>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</si>
  <si>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</si>
  <si>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</si>
  <si>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</si>
  <si>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</si>
  <si>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</si>
  <si>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</si>
  <si>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</si>
  <si>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</si>
  <si>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</si>
  <si>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</si>
  <si>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</si>
  <si>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</si>
  <si>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</si>
  <si>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</si>
  <si>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</si>
  <si>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</si>
  <si>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</si>
  <si>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</si>
  <si>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</si>
  <si>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</si>
  <si>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</si>
  <si>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</si>
  <si>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</si>
  <si>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</si>
  <si>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</si>
  <si>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</si>
  <si>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</si>
  <si>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</si>
  <si>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</si>
  <si>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</si>
  <si>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</si>
  <si>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</si>
  <si>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</si>
  <si>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</si>
  <si>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</si>
  <si>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</si>
  <si>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</si>
  <si>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</si>
  <si>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</si>
  <si>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</si>
  <si>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</si>
  <si>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</si>
  <si>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</si>
  <si>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</si>
  <si>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</si>
  <si>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</si>
  <si>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</si>
  <si>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</si>
  <si>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</si>
  <si>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</si>
  <si>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</si>
  <si>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</si>
  <si>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</si>
  <si>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Grudzień 2021</t>
  </si>
  <si>
    <t>Grudzień 2020</t>
  </si>
  <si>
    <t>Styczeń -Grudzień 2021</t>
  </si>
  <si>
    <t>Styczeń - Grudzień 2020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</si>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</sst>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0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165" fontId="4" fillId="0" borderId="10" xfId="0" quotePrefix="1" applyNumberFormat="1" applyFont="1" applyBorder="1" applyAlignment="1">
      <alignment horizontal="righ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_12_komunikat_obroty_GP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ane"/>
    </sheetNames>
    <sheetDataSet>
      <sheetData sheetId="0"/>
      <sheetData sheetId="1">
        <row r="3">
          <cell r="C3">
            <v>24206282934.815601</v>
          </cell>
          <cell r="D3">
            <v>35250359370.945602</v>
          </cell>
          <cell r="E3">
            <v>330994996769.04602</v>
          </cell>
          <cell r="F3">
            <v>311129824848.43701</v>
          </cell>
        </row>
        <row r="4">
          <cell r="C4">
            <v>22656950873.145599</v>
          </cell>
          <cell r="D4">
            <v>34491478112.8256</v>
          </cell>
          <cell r="E4">
            <v>313489813358.966</v>
          </cell>
          <cell r="F4">
            <v>297269782303.367</v>
          </cell>
        </row>
        <row r="5">
          <cell r="C5">
            <v>1549332061.6700001</v>
          </cell>
          <cell r="D5">
            <v>758881258.12</v>
          </cell>
          <cell r="E5">
            <v>17505183410.080002</v>
          </cell>
          <cell r="F5">
            <v>13860042545.07</v>
          </cell>
        </row>
        <row r="6">
          <cell r="C6">
            <v>2526028</v>
          </cell>
          <cell r="D6">
            <v>3483848</v>
          </cell>
          <cell r="E6">
            <v>34106534</v>
          </cell>
          <cell r="F6">
            <v>33563424</v>
          </cell>
        </row>
        <row r="7">
          <cell r="C7">
            <v>69296.259999999995</v>
          </cell>
          <cell r="D7">
            <v>57025.84</v>
          </cell>
          <cell r="E7">
            <v>69296.259999999995</v>
          </cell>
          <cell r="F7">
            <v>57025.84</v>
          </cell>
        </row>
        <row r="8">
          <cell r="C8">
            <v>1078902422.53</v>
          </cell>
          <cell r="D8">
            <v>1724573905.6400001</v>
          </cell>
          <cell r="E8">
            <v>1248963399.8399999</v>
          </cell>
          <cell r="F8">
            <v>1179641993.27</v>
          </cell>
        </row>
        <row r="9">
          <cell r="C9">
            <v>73777717.219999999</v>
          </cell>
          <cell r="D9">
            <v>37944062.909999996</v>
          </cell>
          <cell r="E9">
            <v>69741766.569999993</v>
          </cell>
          <cell r="F9">
            <v>55000168.829999998</v>
          </cell>
        </row>
        <row r="10">
          <cell r="C10">
            <v>120287</v>
          </cell>
          <cell r="D10">
            <v>174192</v>
          </cell>
          <cell r="E10">
            <v>135883</v>
          </cell>
          <cell r="F10">
            <v>133188</v>
          </cell>
        </row>
        <row r="12">
          <cell r="C12">
            <v>404757462.29250002</v>
          </cell>
          <cell r="D12">
            <v>1181407401.0350001</v>
          </cell>
          <cell r="E12">
            <v>6290066272.8157997</v>
          </cell>
          <cell r="F12">
            <v>14941665744.706499</v>
          </cell>
        </row>
        <row r="13">
          <cell r="C13">
            <v>372939480.61250001</v>
          </cell>
          <cell r="D13">
            <v>1164450920.2349999</v>
          </cell>
          <cell r="E13">
            <v>6050362392.6457996</v>
          </cell>
          <cell r="F13">
            <v>14742848659.3165</v>
          </cell>
        </row>
        <row r="14">
          <cell r="C14">
            <v>31817981.68</v>
          </cell>
          <cell r="D14">
            <v>16956480.800000001</v>
          </cell>
          <cell r="E14">
            <v>239703880.16999999</v>
          </cell>
          <cell r="F14">
            <v>198817085.38999999</v>
          </cell>
        </row>
        <row r="15">
          <cell r="C15">
            <v>211454</v>
          </cell>
          <cell r="D15">
            <v>438007</v>
          </cell>
          <cell r="E15">
            <v>3070187</v>
          </cell>
          <cell r="F15">
            <v>5045117</v>
          </cell>
        </row>
        <row r="16">
          <cell r="C16">
            <v>389.72</v>
          </cell>
          <cell r="D16">
            <v>495.11</v>
          </cell>
          <cell r="E16">
            <v>389.72</v>
          </cell>
          <cell r="F16">
            <v>495.11</v>
          </cell>
        </row>
        <row r="17">
          <cell r="C17">
            <v>17759022.890000001</v>
          </cell>
          <cell r="D17">
            <v>58222546.009999998</v>
          </cell>
          <cell r="E17">
            <v>24105029.449999999</v>
          </cell>
          <cell r="F17">
            <v>58503367.700000003</v>
          </cell>
        </row>
        <row r="18">
          <cell r="C18">
            <v>1515141.98</v>
          </cell>
          <cell r="D18">
            <v>847824.04</v>
          </cell>
          <cell r="E18">
            <v>954995.54</v>
          </cell>
          <cell r="F18">
            <v>788956.69</v>
          </cell>
        </row>
        <row r="19">
          <cell r="C19">
            <v>10069</v>
          </cell>
          <cell r="D19">
            <v>21900</v>
          </cell>
          <cell r="E19">
            <v>12232</v>
          </cell>
          <cell r="F19">
            <v>20020</v>
          </cell>
        </row>
        <row r="21">
          <cell r="C21">
            <v>564569</v>
          </cell>
          <cell r="D21">
            <v>543686</v>
          </cell>
          <cell r="E21">
            <v>5456107</v>
          </cell>
          <cell r="F21">
            <v>6206525</v>
          </cell>
        </row>
        <row r="22">
          <cell r="C22">
            <v>182657</v>
          </cell>
          <cell r="D22">
            <v>246231</v>
          </cell>
          <cell r="E22">
            <v>2267567</v>
          </cell>
          <cell r="F22">
            <v>2466161</v>
          </cell>
        </row>
        <row r="23">
          <cell r="C23">
            <v>836496</v>
          </cell>
          <cell r="D23">
            <v>509141</v>
          </cell>
          <cell r="E23">
            <v>3983475</v>
          </cell>
          <cell r="F23">
            <v>2442672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24610</v>
          </cell>
          <cell r="D25">
            <v>29470</v>
          </cell>
          <cell r="E25">
            <v>277995</v>
          </cell>
          <cell r="F25">
            <v>374491</v>
          </cell>
        </row>
        <row r="26">
          <cell r="C26">
            <v>26884</v>
          </cell>
          <cell r="D26">
            <v>27184</v>
          </cell>
          <cell r="E26">
            <v>21737</v>
          </cell>
          <cell r="F26">
            <v>24629</v>
          </cell>
        </row>
        <row r="27">
          <cell r="C27">
            <v>8698</v>
          </cell>
          <cell r="D27">
            <v>12312</v>
          </cell>
          <cell r="E27">
            <v>9034</v>
          </cell>
          <cell r="F27">
            <v>9786</v>
          </cell>
        </row>
        <row r="28">
          <cell r="C28">
            <v>39833</v>
          </cell>
          <cell r="D28">
            <v>25457</v>
          </cell>
          <cell r="E28">
            <v>15870</v>
          </cell>
          <cell r="F28">
            <v>9693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1172</v>
          </cell>
          <cell r="D30">
            <v>1474</v>
          </cell>
          <cell r="E30">
            <v>1108</v>
          </cell>
          <cell r="F30">
            <v>1486</v>
          </cell>
        </row>
        <row r="31">
          <cell r="C31">
            <v>37826</v>
          </cell>
          <cell r="D31">
            <v>38399</v>
          </cell>
          <cell r="E31">
            <v>37826</v>
          </cell>
          <cell r="F31">
            <v>38399</v>
          </cell>
        </row>
        <row r="32">
          <cell r="C32">
            <v>36043</v>
          </cell>
          <cell r="D32">
            <v>32558</v>
          </cell>
          <cell r="E32">
            <v>36043</v>
          </cell>
          <cell r="F32">
            <v>32558</v>
          </cell>
        </row>
        <row r="33">
          <cell r="C33">
            <v>322356</v>
          </cell>
          <cell r="D33">
            <v>200077</v>
          </cell>
          <cell r="E33">
            <v>322356</v>
          </cell>
          <cell r="F33">
            <v>200077</v>
          </cell>
        </row>
        <row r="34">
          <cell r="D34">
            <v>0</v>
          </cell>
          <cell r="F34">
            <v>0</v>
          </cell>
        </row>
        <row r="35">
          <cell r="C35">
            <v>10389</v>
          </cell>
          <cell r="D35">
            <v>18977</v>
          </cell>
          <cell r="E35">
            <v>10389</v>
          </cell>
          <cell r="F35">
            <v>18977</v>
          </cell>
        </row>
        <row r="37">
          <cell r="C37">
            <v>236905639.75</v>
          </cell>
          <cell r="D37">
            <v>253073261.11000001</v>
          </cell>
          <cell r="E37">
            <v>3107961710.9299998</v>
          </cell>
          <cell r="F37">
            <v>2775672247.75</v>
          </cell>
        </row>
        <row r="38">
          <cell r="C38">
            <v>3761174.16</v>
          </cell>
          <cell r="D38">
            <v>4718969.34</v>
          </cell>
          <cell r="E38">
            <v>47420587.729999997</v>
          </cell>
          <cell r="F38">
            <v>54720933.590000004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69140840.385000005</v>
          </cell>
          <cell r="D40">
            <v>71574516.930000007</v>
          </cell>
          <cell r="E40">
            <v>662631441.28999996</v>
          </cell>
          <cell r="F40">
            <v>768205491.29499996</v>
          </cell>
        </row>
        <row r="42">
          <cell r="C42">
            <v>95.14</v>
          </cell>
          <cell r="D42">
            <v>99.42</v>
          </cell>
          <cell r="E42">
            <v>95.14</v>
          </cell>
          <cell r="F42">
            <v>99.42</v>
          </cell>
        </row>
        <row r="43">
          <cell r="C43">
            <v>371243976.95200002</v>
          </cell>
          <cell r="D43">
            <v>237575902.27869999</v>
          </cell>
          <cell r="E43">
            <v>3130923692.6111002</v>
          </cell>
          <cell r="F43">
            <v>2791986296.5812998</v>
          </cell>
        </row>
        <row r="44">
          <cell r="C44">
            <v>367818483.77200001</v>
          </cell>
          <cell r="D44">
            <v>222727615.52869999</v>
          </cell>
          <cell r="E44">
            <v>2962723556.2711</v>
          </cell>
          <cell r="F44">
            <v>2673543589.6213002</v>
          </cell>
        </row>
        <row r="45">
          <cell r="C45">
            <v>3425493.18</v>
          </cell>
          <cell r="D45">
            <v>14848286.75</v>
          </cell>
          <cell r="E45">
            <v>168200136.34</v>
          </cell>
          <cell r="F45">
            <v>118442706.95999999</v>
          </cell>
        </row>
        <row r="46">
          <cell r="C46">
            <v>6777</v>
          </cell>
          <cell r="D46">
            <v>5859</v>
          </cell>
          <cell r="E46">
            <v>63758</v>
          </cell>
          <cell r="F46">
            <v>81463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topLeftCell="A91" zoomScale="120" zoomScaleNormal="120" workbookViewId="0">
      <selection activeCell="F104" sqref="F104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2" t="s">
        <v>59</v>
      </c>
    </row>
    <row r="2" spans="1:11" ht="21.75" customHeight="1" x14ac:dyDescent="0.2">
      <c r="A2" s="26" t="s">
        <v>0</v>
      </c>
      <c r="B2" s="27" t="s">
        <v>69</v>
      </c>
      <c r="C2" s="27" t="s">
        <v>70</v>
      </c>
      <c r="D2" s="28" t="s">
        <v>17</v>
      </c>
      <c r="E2" s="29" t="s">
        <v>71</v>
      </c>
      <c r="F2" s="29" t="s">
        <v>72</v>
      </c>
      <c r="G2" s="30" t="s">
        <v>1</v>
      </c>
    </row>
    <row r="3" spans="1:11" x14ac:dyDescent="0.2">
      <c r="A3" s="100" t="s">
        <v>7</v>
      </c>
      <c r="B3" s="101"/>
      <c r="C3" s="101"/>
      <c r="D3" s="101"/>
      <c r="E3" s="101"/>
      <c r="F3" s="101"/>
      <c r="G3" s="102"/>
    </row>
    <row r="4" spans="1:11" x14ac:dyDescent="0.2">
      <c r="A4" s="31" t="s">
        <v>16</v>
      </c>
      <c r="B4" s="57">
        <f>[1]dane!C3</f>
        <v>24206282934.815601</v>
      </c>
      <c r="C4" s="57">
        <f>[1]dane!D3</f>
        <v>35250359370.945602</v>
      </c>
      <c r="D4" s="53">
        <f>((B4/C4)-1)*100</f>
        <v>-31.330393883112741</v>
      </c>
      <c r="E4" s="57">
        <f>[1]dane!E3</f>
        <v>330994996769.04602</v>
      </c>
      <c r="F4" s="57">
        <f>[1]dane!F3</f>
        <v>311129824848.43701</v>
      </c>
      <c r="G4" s="58">
        <f>((E4/F4)-1)*100</f>
        <v>6.38484977461935</v>
      </c>
    </row>
    <row r="5" spans="1:11" x14ac:dyDescent="0.2">
      <c r="A5" s="31" t="s">
        <v>58</v>
      </c>
      <c r="B5" s="57">
        <f>[1]dane!C4</f>
        <v>22656950873.145599</v>
      </c>
      <c r="C5" s="57">
        <f>[1]dane!D4</f>
        <v>34491478112.8256</v>
      </c>
      <c r="D5" s="53">
        <f>((B5/C5)-1)*100</f>
        <v>-34.311452820223877</v>
      </c>
      <c r="E5" s="57">
        <f>[1]dane!E4</f>
        <v>313489813358.966</v>
      </c>
      <c r="F5" s="57">
        <f>[1]dane!F4</f>
        <v>297269782303.367</v>
      </c>
      <c r="G5" s="58">
        <f>((E5/F5)-1)*100</f>
        <v>5.4563336138371055</v>
      </c>
      <c r="H5" s="1"/>
    </row>
    <row r="6" spans="1:11" ht="12.75" customHeight="1" x14ac:dyDescent="0.2">
      <c r="A6" s="31" t="s">
        <v>57</v>
      </c>
      <c r="B6" s="57">
        <f>[1]dane!C5</f>
        <v>1549332061.6700001</v>
      </c>
      <c r="C6" s="57">
        <f>[1]dane!D5</f>
        <v>758881258.12</v>
      </c>
      <c r="D6" s="53">
        <f>((B6/C6)-1)*100</f>
        <v>104.16001121284881</v>
      </c>
      <c r="E6" s="57">
        <f>[1]dane!E5</f>
        <v>17505183410.080002</v>
      </c>
      <c r="F6" s="57">
        <f>[1]dane!F5</f>
        <v>13860042545.07</v>
      </c>
      <c r="G6" s="59">
        <f>((E6/F6)-1)*100</f>
        <v>26.299636910613767</v>
      </c>
      <c r="K6" s="20"/>
    </row>
    <row r="7" spans="1:11" x14ac:dyDescent="0.2">
      <c r="A7" s="31" t="s">
        <v>37</v>
      </c>
      <c r="B7" s="57">
        <f>[1]dane!C6</f>
        <v>2526028</v>
      </c>
      <c r="C7" s="57">
        <f>[1]dane!D6</f>
        <v>3483848</v>
      </c>
      <c r="D7" s="53">
        <f t="shared" ref="D7:D8" si="0">((B7/C7)-1)*100</f>
        <v>-27.493162732702459</v>
      </c>
      <c r="E7" s="57">
        <f>[1]dane!E6</f>
        <v>34106534</v>
      </c>
      <c r="F7" s="57">
        <f>[1]dane!F6</f>
        <v>33563424</v>
      </c>
      <c r="G7" s="59">
        <f t="shared" ref="G7:G8" si="1">((E7/F7)-1)*100</f>
        <v>1.618160292585169</v>
      </c>
      <c r="K7" s="20"/>
    </row>
    <row r="8" spans="1:11" x14ac:dyDescent="0.2">
      <c r="A8" s="31" t="s">
        <v>5</v>
      </c>
      <c r="B8" s="60">
        <f>[1]dane!C7</f>
        <v>69296.259999999995</v>
      </c>
      <c r="C8" s="60">
        <f>[1]dane!D7</f>
        <v>57025.84</v>
      </c>
      <c r="D8" s="53">
        <f t="shared" si="0"/>
        <v>21.517298123096484</v>
      </c>
      <c r="E8" s="60">
        <f>[1]dane!E7</f>
        <v>69296.259999999995</v>
      </c>
      <c r="F8" s="60">
        <f>[1]dane!F7</f>
        <v>57025.84</v>
      </c>
      <c r="G8" s="59">
        <f t="shared" si="1"/>
        <v>21.517298123096484</v>
      </c>
      <c r="K8" s="20"/>
    </row>
    <row r="9" spans="1:11" x14ac:dyDescent="0.2">
      <c r="A9" s="100" t="s">
        <v>19</v>
      </c>
      <c r="B9" s="101"/>
      <c r="C9" s="101"/>
      <c r="D9" s="101"/>
      <c r="E9" s="101"/>
      <c r="F9" s="101"/>
      <c r="G9" s="102"/>
    </row>
    <row r="10" spans="1:11" x14ac:dyDescent="0.2">
      <c r="A10" s="31" t="s">
        <v>35</v>
      </c>
      <c r="B10" s="57">
        <f>[1]dane!C8</f>
        <v>1078902422.53</v>
      </c>
      <c r="C10" s="57">
        <f>[1]dane!D8</f>
        <v>1724573905.6400001</v>
      </c>
      <c r="D10" s="53">
        <f t="shared" ref="D10:D12" si="2">((B10/C10)-1)*100</f>
        <v>-37.439478876400337</v>
      </c>
      <c r="E10" s="57">
        <f>[1]dane!E8</f>
        <v>1248963399.8399999</v>
      </c>
      <c r="F10" s="57">
        <f>[1]dane!F8</f>
        <v>1179641993.27</v>
      </c>
      <c r="G10" s="59">
        <f t="shared" ref="G10:G12" si="3">((E10/F10)-1)*100</f>
        <v>5.8764783693261879</v>
      </c>
    </row>
    <row r="11" spans="1:11" ht="12.75" customHeight="1" x14ac:dyDescent="0.2">
      <c r="A11" s="31" t="s">
        <v>36</v>
      </c>
      <c r="B11" s="57">
        <f>[1]dane!C9</f>
        <v>73777717.219999999</v>
      </c>
      <c r="C11" s="57">
        <f>[1]dane!D9</f>
        <v>37944062.909999996</v>
      </c>
      <c r="D11" s="53">
        <f>((B11/C11)-1)*100</f>
        <v>94.438105890226637</v>
      </c>
      <c r="E11" s="57">
        <f>[1]dane!E9</f>
        <v>69741766.569999993</v>
      </c>
      <c r="F11" s="57">
        <f>[1]dane!F9</f>
        <v>55000168.829999998</v>
      </c>
      <c r="G11" s="59">
        <f>((E11/F11)-1)*100</f>
        <v>26.802822706898954</v>
      </c>
      <c r="K11" t="s">
        <v>39</v>
      </c>
    </row>
    <row r="12" spans="1:11" ht="13.2" thickBot="1" x14ac:dyDescent="0.25">
      <c r="A12" s="32" t="s">
        <v>37</v>
      </c>
      <c r="B12" s="62">
        <f>[1]dane!C10</f>
        <v>120287</v>
      </c>
      <c r="C12" s="62">
        <f>[1]dane!D10</f>
        <v>174192</v>
      </c>
      <c r="D12" s="63">
        <f t="shared" si="2"/>
        <v>-30.945738036189951</v>
      </c>
      <c r="E12" s="62">
        <f>[1]dane!E10</f>
        <v>135883</v>
      </c>
      <c r="F12" s="62">
        <f>[1]dane!F10</f>
        <v>133188</v>
      </c>
      <c r="G12" s="64">
        <f t="shared" si="3"/>
        <v>2.0234555665675558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Grudzień 2021</v>
      </c>
      <c r="C14" s="27" t="str">
        <f>$C$2</f>
        <v>Grudzień 2020</v>
      </c>
      <c r="D14" s="27" t="s">
        <v>18</v>
      </c>
      <c r="E14" s="27" t="str">
        <f>$E$2</f>
        <v>Styczeń -Grudzień 2021</v>
      </c>
      <c r="F14" s="27" t="str">
        <f>$F$2</f>
        <v>Styczeń - Grudzień 2020</v>
      </c>
      <c r="G14" s="30" t="s">
        <v>1</v>
      </c>
    </row>
    <row r="15" spans="1:11" x14ac:dyDescent="0.2">
      <c r="A15" s="100" t="s">
        <v>7</v>
      </c>
      <c r="B15" s="101"/>
      <c r="C15" s="101"/>
      <c r="D15" s="101"/>
      <c r="E15" s="101"/>
      <c r="F15" s="101"/>
      <c r="G15" s="102"/>
    </row>
    <row r="16" spans="1:11" x14ac:dyDescent="0.2">
      <c r="A16" s="31" t="s">
        <v>16</v>
      </c>
      <c r="B16" s="57">
        <f>[1]dane!C12</f>
        <v>404757462.29250002</v>
      </c>
      <c r="C16" s="57">
        <f>[1]dane!D12</f>
        <v>1181407401.0350001</v>
      </c>
      <c r="D16" s="53">
        <f>((B16/C16)-1)*100</f>
        <v>-65.739383218870756</v>
      </c>
      <c r="E16" s="57">
        <f>[1]dane!E12</f>
        <v>6290066272.8157997</v>
      </c>
      <c r="F16" s="57">
        <f>[1]dane!F12</f>
        <v>14941665744.706499</v>
      </c>
      <c r="G16" s="59">
        <f t="shared" ref="G16:G20" si="4">((E16/F16)-1)*100</f>
        <v>-57.902509798519411</v>
      </c>
    </row>
    <row r="17" spans="1:11" x14ac:dyDescent="0.2">
      <c r="A17" s="31" t="s">
        <v>35</v>
      </c>
      <c r="B17" s="57">
        <f>[1]dane!C13</f>
        <v>372939480.61250001</v>
      </c>
      <c r="C17" s="57">
        <f>[1]dane!D13</f>
        <v>1164450920.2349999</v>
      </c>
      <c r="D17" s="53">
        <f>((B17/C17)-1)*100</f>
        <v>-67.972932638737888</v>
      </c>
      <c r="E17" s="57">
        <f>[1]dane!E13</f>
        <v>6050362392.6457996</v>
      </c>
      <c r="F17" s="57">
        <f>[1]dane!F13</f>
        <v>14742848659.3165</v>
      </c>
      <c r="G17" s="59">
        <f t="shared" si="4"/>
        <v>-58.960696589513084</v>
      </c>
      <c r="H17" s="10"/>
      <c r="I17" s="15"/>
    </row>
    <row r="18" spans="1:11" ht="12.75" customHeight="1" x14ac:dyDescent="0.2">
      <c r="A18" s="31" t="s">
        <v>36</v>
      </c>
      <c r="B18" s="57">
        <f>[1]dane!C14</f>
        <v>31817981.68</v>
      </c>
      <c r="C18" s="57">
        <f>[1]dane!D14</f>
        <v>16956480.800000001</v>
      </c>
      <c r="D18" s="53">
        <f>((B18/C18)-1)*100</f>
        <v>87.644960385883834</v>
      </c>
      <c r="E18" s="57">
        <f>[1]dane!E14</f>
        <v>239703880.16999999</v>
      </c>
      <c r="F18" s="57">
        <f>[1]dane!F14</f>
        <v>198817085.38999999</v>
      </c>
      <c r="G18" s="59">
        <f>((E18/F18)-1)*100</f>
        <v>20.565030766745409</v>
      </c>
    </row>
    <row r="19" spans="1:11" x14ac:dyDescent="0.2">
      <c r="A19" s="31" t="s">
        <v>37</v>
      </c>
      <c r="B19" s="57">
        <f>[1]dane!C15</f>
        <v>211454</v>
      </c>
      <c r="C19" s="57">
        <f>[1]dane!D15</f>
        <v>438007</v>
      </c>
      <c r="D19" s="53">
        <f>((B19/C19)-1)*100</f>
        <v>-51.723602590826175</v>
      </c>
      <c r="E19" s="57">
        <f>[1]dane!E15</f>
        <v>3070187</v>
      </c>
      <c r="F19" s="57">
        <f>[1]dane!F15</f>
        <v>5045117</v>
      </c>
      <c r="G19" s="59">
        <f t="shared" si="4"/>
        <v>-39.14537561765168</v>
      </c>
    </row>
    <row r="20" spans="1:11" x14ac:dyDescent="0.2">
      <c r="A20" s="31" t="s">
        <v>8</v>
      </c>
      <c r="B20" s="60">
        <f>[1]dane!C16</f>
        <v>389.72</v>
      </c>
      <c r="C20" s="60">
        <f>[1]dane!D16</f>
        <v>495.11</v>
      </c>
      <c r="D20" s="53">
        <f>((B20/C20)-1)*100</f>
        <v>-21.286178828947101</v>
      </c>
      <c r="E20" s="60">
        <f>[1]dane!E16</f>
        <v>389.72</v>
      </c>
      <c r="F20" s="60">
        <f>[1]dane!F16</f>
        <v>495.11</v>
      </c>
      <c r="G20" s="59">
        <f t="shared" si="4"/>
        <v>-21.286178828947101</v>
      </c>
    </row>
    <row r="21" spans="1:11" x14ac:dyDescent="0.2">
      <c r="A21" s="100" t="s">
        <v>19</v>
      </c>
      <c r="B21" s="101" t="s">
        <v>6</v>
      </c>
      <c r="C21" s="101" t="s">
        <v>6</v>
      </c>
      <c r="D21" s="101" t="s">
        <v>6</v>
      </c>
      <c r="E21" s="101"/>
      <c r="F21" s="101"/>
      <c r="G21" s="102"/>
      <c r="I21" s="15"/>
    </row>
    <row r="22" spans="1:11" x14ac:dyDescent="0.2">
      <c r="A22" s="31" t="s">
        <v>2</v>
      </c>
      <c r="B22" s="57">
        <f>[1]dane!C17</f>
        <v>17759022.890000001</v>
      </c>
      <c r="C22" s="57">
        <f>[1]dane!D17</f>
        <v>58222546.009999998</v>
      </c>
      <c r="D22" s="53">
        <f>((B22/C22)-1)*100</f>
        <v>-69.498031077256897</v>
      </c>
      <c r="E22" s="57">
        <f>[1]dane!E17</f>
        <v>24105029.449999999</v>
      </c>
      <c r="F22" s="57">
        <f>[1]dane!F17</f>
        <v>58503367.700000003</v>
      </c>
      <c r="G22" s="59">
        <f t="shared" ref="G22:G24" si="5">((E22/F22)-1)*100</f>
        <v>-58.797193396441003</v>
      </c>
    </row>
    <row r="23" spans="1:11" ht="12.75" customHeight="1" x14ac:dyDescent="0.2">
      <c r="A23" s="31" t="s">
        <v>4</v>
      </c>
      <c r="B23" s="57">
        <f>[1]dane!C18</f>
        <v>1515141.98</v>
      </c>
      <c r="C23" s="57">
        <f>[1]dane!D18</f>
        <v>847824.04</v>
      </c>
      <c r="D23" s="53">
        <f>((B23/C23)-1)*100</f>
        <v>78.709485520132219</v>
      </c>
      <c r="E23" s="57">
        <f>[1]dane!E18</f>
        <v>954995.54</v>
      </c>
      <c r="F23" s="57">
        <f>[1]dane!F18</f>
        <v>788956.69</v>
      </c>
      <c r="G23" s="59">
        <f>((E23/F23)-1)*100</f>
        <v>21.045369423256943</v>
      </c>
    </row>
    <row r="24" spans="1:11" ht="13.2" thickBot="1" x14ac:dyDescent="0.25">
      <c r="A24" s="32" t="s">
        <v>3</v>
      </c>
      <c r="B24" s="62">
        <f>[1]dane!C19</f>
        <v>10069</v>
      </c>
      <c r="C24" s="62">
        <f>[1]dane!D19</f>
        <v>21900</v>
      </c>
      <c r="D24" s="63">
        <f>((B24/C24)-1)*100</f>
        <v>-54.022831050228312</v>
      </c>
      <c r="E24" s="62">
        <f>[1]dane!E19</f>
        <v>12232</v>
      </c>
      <c r="F24" s="62">
        <f>[1]dane!F19</f>
        <v>20020</v>
      </c>
      <c r="G24" s="64">
        <f t="shared" si="5"/>
        <v>-38.901098901098898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2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Grudzień 2021</v>
      </c>
      <c r="C27" s="27" t="str">
        <f>$C$2</f>
        <v>Grudzień 2020</v>
      </c>
      <c r="D27" s="27" t="s">
        <v>18</v>
      </c>
      <c r="E27" s="27" t="str">
        <f>$E$2</f>
        <v>Styczeń -Grudzień 2021</v>
      </c>
      <c r="F27" s="27" t="str">
        <f>$F$2</f>
        <v>Styczeń - Grudzień 2020</v>
      </c>
      <c r="G27" s="30" t="s">
        <v>1</v>
      </c>
    </row>
    <row r="28" spans="1:11" x14ac:dyDescent="0.2">
      <c r="A28" s="100" t="s">
        <v>7</v>
      </c>
      <c r="B28" s="101"/>
      <c r="C28" s="101"/>
      <c r="D28" s="101"/>
      <c r="E28" s="101"/>
      <c r="F28" s="101"/>
      <c r="G28" s="102"/>
      <c r="K28" s="20"/>
    </row>
    <row r="29" spans="1:11" ht="11.4" customHeight="1" x14ac:dyDescent="0.2">
      <c r="A29" s="54" t="s">
        <v>38</v>
      </c>
      <c r="B29" s="90">
        <f>SUM(B30:B34)</f>
        <v>1608332</v>
      </c>
      <c r="C29" s="90">
        <f>SUM(C30:C34)</f>
        <v>1328528</v>
      </c>
      <c r="D29" s="91">
        <f t="shared" ref="D29:D34" si="6">((B29/C29)-1)*100</f>
        <v>21.061204581311046</v>
      </c>
      <c r="E29" s="90">
        <f>SUM(E30:E34)</f>
        <v>11985144</v>
      </c>
      <c r="F29" s="90">
        <f>SUM(F30:F34)</f>
        <v>11489849</v>
      </c>
      <c r="G29" s="92">
        <f t="shared" ref="G29:G34" si="7">((E29/F29)-1)*100</f>
        <v>4.3107180955989977</v>
      </c>
      <c r="K29" s="20"/>
    </row>
    <row r="30" spans="1:11" x14ac:dyDescent="0.2">
      <c r="A30" s="31" t="s">
        <v>9</v>
      </c>
      <c r="B30" s="57">
        <f>[1]dane!C21</f>
        <v>564569</v>
      </c>
      <c r="C30" s="57">
        <f>[1]dane!D21</f>
        <v>543686</v>
      </c>
      <c r="D30" s="53">
        <f t="shared" si="6"/>
        <v>3.841003814701871</v>
      </c>
      <c r="E30" s="57">
        <f>[1]dane!E21</f>
        <v>5456107</v>
      </c>
      <c r="F30" s="57">
        <f>[1]dane!F21</f>
        <v>6206525</v>
      </c>
      <c r="G30" s="59">
        <f t="shared" si="7"/>
        <v>-12.090791545993929</v>
      </c>
      <c r="H30" s="10"/>
      <c r="K30" s="20"/>
    </row>
    <row r="31" spans="1:11" x14ac:dyDescent="0.2">
      <c r="A31" s="31" t="s">
        <v>10</v>
      </c>
      <c r="B31" s="57">
        <f>[1]dane!C22</f>
        <v>182657</v>
      </c>
      <c r="C31" s="57">
        <f>[1]dane!D22</f>
        <v>246231</v>
      </c>
      <c r="D31" s="53">
        <f t="shared" si="6"/>
        <v>-25.818844905799843</v>
      </c>
      <c r="E31" s="57">
        <f>[1]dane!E22</f>
        <v>2267567</v>
      </c>
      <c r="F31" s="57">
        <f>[1]dane!F22</f>
        <v>2466161</v>
      </c>
      <c r="G31" s="59">
        <f t="shared" si="7"/>
        <v>-8.0527589236874633</v>
      </c>
      <c r="H31" s="10"/>
    </row>
    <row r="32" spans="1:11" x14ac:dyDescent="0.2">
      <c r="A32" s="31" t="s">
        <v>11</v>
      </c>
      <c r="B32" s="57">
        <f>[1]dane!C23</f>
        <v>836496</v>
      </c>
      <c r="C32" s="57">
        <f>[1]dane!D23</f>
        <v>509141</v>
      </c>
      <c r="D32" s="53">
        <f>((B32/C32)-1)*100</f>
        <v>64.295548777254226</v>
      </c>
      <c r="E32" s="57">
        <f>[1]dane!E23</f>
        <v>3983475</v>
      </c>
      <c r="F32" s="57">
        <f>[1]dane!F23</f>
        <v>2442672</v>
      </c>
      <c r="G32" s="59">
        <f t="shared" si="7"/>
        <v>63.078587710507186</v>
      </c>
      <c r="K32" s="10"/>
    </row>
    <row r="33" spans="1:14" x14ac:dyDescent="0.2">
      <c r="A33" s="31" t="s">
        <v>30</v>
      </c>
      <c r="B33" s="57">
        <f>[1]dane!C24</f>
        <v>0</v>
      </c>
      <c r="C33" s="57">
        <f>[1]dane!D24</f>
        <v>0</v>
      </c>
      <c r="D33" s="93" t="s">
        <v>73</v>
      </c>
      <c r="E33" s="57">
        <f>[1]dane!E24</f>
        <v>0</v>
      </c>
      <c r="F33" s="57">
        <f>[1]dane!F24</f>
        <v>0</v>
      </c>
      <c r="G33" s="109" t="s">
        <v>73</v>
      </c>
      <c r="K33" s="10"/>
    </row>
    <row r="34" spans="1:14" x14ac:dyDescent="0.2">
      <c r="A34" s="31" t="s">
        <v>12</v>
      </c>
      <c r="B34" s="57">
        <f>[1]dane!C25</f>
        <v>24610</v>
      </c>
      <c r="C34" s="57">
        <f>[1]dane!D25</f>
        <v>29470</v>
      </c>
      <c r="D34" s="53">
        <f t="shared" si="6"/>
        <v>-16.491347132677305</v>
      </c>
      <c r="E34" s="57">
        <f>[1]dane!E25</f>
        <v>277995</v>
      </c>
      <c r="F34" s="57">
        <f>[1]dane!F25</f>
        <v>374491</v>
      </c>
      <c r="G34" s="59">
        <f t="shared" si="7"/>
        <v>-25.7672414023301</v>
      </c>
      <c r="K34" s="10"/>
    </row>
    <row r="35" spans="1:14" x14ac:dyDescent="0.2">
      <c r="A35" s="100" t="s">
        <v>19</v>
      </c>
      <c r="B35" s="101"/>
      <c r="C35" s="101"/>
      <c r="D35" s="101"/>
      <c r="E35" s="101"/>
      <c r="F35" s="101"/>
      <c r="G35" s="102"/>
    </row>
    <row r="36" spans="1:14" x14ac:dyDescent="0.2">
      <c r="A36" s="106" t="s">
        <v>38</v>
      </c>
      <c r="B36" s="107"/>
      <c r="C36" s="107"/>
      <c r="D36" s="107"/>
      <c r="E36" s="107"/>
      <c r="F36" s="107"/>
      <c r="G36" s="108"/>
    </row>
    <row r="37" spans="1:14" x14ac:dyDescent="0.2">
      <c r="A37" s="31" t="s">
        <v>9</v>
      </c>
      <c r="B37" s="57">
        <f>[1]dane!C26</f>
        <v>26884</v>
      </c>
      <c r="C37" s="57">
        <f>[1]dane!D26</f>
        <v>27184</v>
      </c>
      <c r="D37" s="53">
        <f t="shared" ref="D37:D41" si="8">((B37/C37)-1)*100</f>
        <v>-1.1035903472630948</v>
      </c>
      <c r="E37" s="57">
        <f>[1]dane!E26</f>
        <v>21737</v>
      </c>
      <c r="F37" s="57">
        <f>[1]dane!F26</f>
        <v>24629</v>
      </c>
      <c r="G37" s="59">
        <f t="shared" ref="G37:G41" si="9">((E37/F37)-1)*100</f>
        <v>-11.742255065167084</v>
      </c>
    </row>
    <row r="38" spans="1:14" x14ac:dyDescent="0.2">
      <c r="A38" s="31" t="s">
        <v>10</v>
      </c>
      <c r="B38" s="57">
        <f>[1]dane!C27</f>
        <v>8698</v>
      </c>
      <c r="C38" s="57">
        <f>[1]dane!D27</f>
        <v>12312</v>
      </c>
      <c r="D38" s="53">
        <f t="shared" si="8"/>
        <v>-29.35347628330085</v>
      </c>
      <c r="E38" s="57">
        <f>[1]dane!E27</f>
        <v>9034</v>
      </c>
      <c r="F38" s="57">
        <f>[1]dane!F27</f>
        <v>9786</v>
      </c>
      <c r="G38" s="59">
        <f t="shared" si="9"/>
        <v>-7.6844471694257122</v>
      </c>
    </row>
    <row r="39" spans="1:14" x14ac:dyDescent="0.2">
      <c r="A39" s="31" t="s">
        <v>11</v>
      </c>
      <c r="B39" s="57">
        <f>[1]dane!C28</f>
        <v>39833</v>
      </c>
      <c r="C39" s="57">
        <f>[1]dane!D28</f>
        <v>25457</v>
      </c>
      <c r="D39" s="53">
        <f t="shared" si="8"/>
        <v>56.471697372039117</v>
      </c>
      <c r="E39" s="57">
        <f>[1]dane!E28</f>
        <v>15870</v>
      </c>
      <c r="F39" s="57">
        <f>[1]dane!F28</f>
        <v>9693</v>
      </c>
      <c r="G39" s="59">
        <f t="shared" si="9"/>
        <v>63.726400495202725</v>
      </c>
    </row>
    <row r="40" spans="1:14" x14ac:dyDescent="0.2">
      <c r="A40" s="31" t="s">
        <v>30</v>
      </c>
      <c r="B40" s="94">
        <f>[1]dane!C29</f>
        <v>0</v>
      </c>
      <c r="C40" s="57">
        <f>[1]dane!D29</f>
        <v>0</v>
      </c>
      <c r="D40" s="93" t="s">
        <v>73</v>
      </c>
      <c r="E40" s="94">
        <f>[1]dane!E29</f>
        <v>0</v>
      </c>
      <c r="F40" s="57">
        <f>[1]dane!F29</f>
        <v>0</v>
      </c>
      <c r="G40" s="109" t="s">
        <v>73</v>
      </c>
    </row>
    <row r="41" spans="1:14" x14ac:dyDescent="0.2">
      <c r="A41" s="51" t="s">
        <v>12</v>
      </c>
      <c r="B41" s="94">
        <f>[1]dane!C30</f>
        <v>1172</v>
      </c>
      <c r="C41" s="94">
        <f>[1]dane!D30</f>
        <v>1474</v>
      </c>
      <c r="D41" s="95">
        <f t="shared" si="8"/>
        <v>-20.488466757123469</v>
      </c>
      <c r="E41" s="94">
        <f>[1]dane!E30</f>
        <v>1108</v>
      </c>
      <c r="F41" s="94">
        <f>[1]dane!F30</f>
        <v>1486</v>
      </c>
      <c r="G41" s="96">
        <f t="shared" si="9"/>
        <v>-25.437415881561243</v>
      </c>
    </row>
    <row r="42" spans="1:14" x14ac:dyDescent="0.2">
      <c r="A42" s="100" t="s">
        <v>56</v>
      </c>
      <c r="B42" s="101"/>
      <c r="C42" s="101"/>
      <c r="D42" s="101"/>
      <c r="E42" s="101"/>
      <c r="F42" s="101"/>
      <c r="G42" s="102"/>
    </row>
    <row r="43" spans="1:14" x14ac:dyDescent="0.2">
      <c r="A43" s="31" t="s">
        <v>9</v>
      </c>
      <c r="B43" s="57">
        <f>[1]dane!C31</f>
        <v>37826</v>
      </c>
      <c r="C43" s="57">
        <f>[1]dane!D31</f>
        <v>38399</v>
      </c>
      <c r="D43" s="53">
        <f t="shared" ref="D43:D47" si="10">((B43/C43)-1)*100</f>
        <v>-1.4922263600614549</v>
      </c>
      <c r="E43" s="57">
        <f>[1]dane!E31</f>
        <v>37826</v>
      </c>
      <c r="F43" s="57">
        <f>[1]dane!F31</f>
        <v>38399</v>
      </c>
      <c r="G43" s="59">
        <f t="shared" ref="G43:G47" si="11">((E43/F43)-1)*100</f>
        <v>-1.4922263600614549</v>
      </c>
      <c r="H43" s="10"/>
      <c r="I43" s="2"/>
    </row>
    <row r="44" spans="1:14" x14ac:dyDescent="0.2">
      <c r="A44" s="31" t="s">
        <v>10</v>
      </c>
      <c r="B44" s="57">
        <f>[1]dane!C32</f>
        <v>36043</v>
      </c>
      <c r="C44" s="57">
        <f>[1]dane!D32</f>
        <v>32558</v>
      </c>
      <c r="D44" s="53">
        <f t="shared" si="10"/>
        <v>10.703974445604757</v>
      </c>
      <c r="E44" s="57">
        <f>[1]dane!E32</f>
        <v>36043</v>
      </c>
      <c r="F44" s="57">
        <f>[1]dane!F32</f>
        <v>32558</v>
      </c>
      <c r="G44" s="59">
        <f t="shared" si="11"/>
        <v>10.703974445604757</v>
      </c>
      <c r="H44" s="10"/>
      <c r="N44" s="9"/>
    </row>
    <row r="45" spans="1:14" x14ac:dyDescent="0.2">
      <c r="A45" s="31" t="s">
        <v>11</v>
      </c>
      <c r="B45" s="57">
        <f>[1]dane!C33</f>
        <v>322356</v>
      </c>
      <c r="C45" s="57">
        <f>[1]dane!D33</f>
        <v>200077</v>
      </c>
      <c r="D45" s="53">
        <f t="shared" si="10"/>
        <v>61.115970351414695</v>
      </c>
      <c r="E45" s="57">
        <f>[1]dane!E33</f>
        <v>322356</v>
      </c>
      <c r="F45" s="57">
        <f>[1]dane!F33</f>
        <v>200077</v>
      </c>
      <c r="G45" s="59">
        <f t="shared" si="11"/>
        <v>61.115970351414695</v>
      </c>
      <c r="H45" s="10"/>
    </row>
    <row r="46" spans="1:14" x14ac:dyDescent="0.2">
      <c r="A46" s="31" t="s">
        <v>30</v>
      </c>
      <c r="B46" s="57">
        <f>[1]dane!C34</f>
        <v>0</v>
      </c>
      <c r="C46" s="57">
        <f>[1]dane!D34</f>
        <v>0</v>
      </c>
      <c r="D46" s="93" t="s">
        <v>73</v>
      </c>
      <c r="E46" s="57">
        <f>[1]dane!E34</f>
        <v>0</v>
      </c>
      <c r="F46" s="57">
        <f>[1]dane!F34</f>
        <v>0</v>
      </c>
      <c r="G46" s="109" t="s">
        <v>73</v>
      </c>
      <c r="H46" s="10"/>
    </row>
    <row r="47" spans="1:14" ht="13.2" thickBot="1" x14ac:dyDescent="0.25">
      <c r="A47" s="32" t="s">
        <v>12</v>
      </c>
      <c r="B47" s="62">
        <f>[1]dane!C35</f>
        <v>10389</v>
      </c>
      <c r="C47" s="62">
        <f>[1]dane!D35</f>
        <v>18977</v>
      </c>
      <c r="D47" s="63">
        <f t="shared" si="10"/>
        <v>-45.254782104653003</v>
      </c>
      <c r="E47" s="62">
        <f>[1]dane!E35</f>
        <v>10389</v>
      </c>
      <c r="F47" s="62">
        <f>[1]dane!F35</f>
        <v>18977</v>
      </c>
      <c r="G47" s="64">
        <f t="shared" si="11"/>
        <v>-45.254782104653003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2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Grudzień 2021</v>
      </c>
      <c r="C50" s="27" t="str">
        <f>$C$2</f>
        <v>Grudzień 2020</v>
      </c>
      <c r="D50" s="27" t="s">
        <v>18</v>
      </c>
      <c r="E50" s="27" t="str">
        <f>$E$2</f>
        <v>Styczeń -Grudzień 2021</v>
      </c>
      <c r="F50" s="27" t="str">
        <f>$F$2</f>
        <v>Styczeń - Grudzień 2020</v>
      </c>
      <c r="G50" s="30" t="s">
        <v>1</v>
      </c>
    </row>
    <row r="51" spans="1:11" x14ac:dyDescent="0.2">
      <c r="A51" s="31" t="s">
        <v>54</v>
      </c>
      <c r="B51" s="65">
        <f>[1]dane!C42</f>
        <v>95.14</v>
      </c>
      <c r="C51" s="65">
        <f>[1]dane!D42</f>
        <v>99.42</v>
      </c>
      <c r="D51" s="53">
        <f t="shared" ref="D51:D55" si="12">((B51/C51)-1)*100</f>
        <v>-4.3049688191510782</v>
      </c>
      <c r="E51" s="65">
        <f>[1]dane!E42</f>
        <v>95.14</v>
      </c>
      <c r="F51" s="65">
        <f>[1]dane!F42</f>
        <v>99.42</v>
      </c>
      <c r="G51" s="59">
        <f t="shared" ref="G51:G55" si="13">((E51/F51)-1)*100</f>
        <v>-4.3049688191510782</v>
      </c>
    </row>
    <row r="52" spans="1:11" x14ac:dyDescent="0.2">
      <c r="A52" s="31" t="s">
        <v>16</v>
      </c>
      <c r="B52" s="57">
        <f>[1]dane!C43</f>
        <v>371243976.95200002</v>
      </c>
      <c r="C52" s="57">
        <f>[1]dane!D43</f>
        <v>237575902.27869999</v>
      </c>
      <c r="D52" s="53">
        <f t="shared" si="12"/>
        <v>56.263313488964116</v>
      </c>
      <c r="E52" s="57">
        <f>[1]dane!E43</f>
        <v>3130923692.6111002</v>
      </c>
      <c r="F52" s="57">
        <f>[1]dane!F43</f>
        <v>2791986296.5812998</v>
      </c>
      <c r="G52" s="59">
        <f t="shared" si="13"/>
        <v>12.139651130982232</v>
      </c>
      <c r="H52" s="10"/>
    </row>
    <row r="53" spans="1:11" x14ac:dyDescent="0.2">
      <c r="A53" s="31" t="s">
        <v>35</v>
      </c>
      <c r="B53" s="57">
        <f>[1]dane!C44</f>
        <v>367818483.77200001</v>
      </c>
      <c r="C53" s="57">
        <f>[1]dane!D44</f>
        <v>222727615.52869999</v>
      </c>
      <c r="D53" s="53">
        <f t="shared" si="12"/>
        <v>65.142738541375024</v>
      </c>
      <c r="E53" s="57">
        <f>[1]dane!E44</f>
        <v>2962723556.2711</v>
      </c>
      <c r="F53" s="57">
        <f>[1]dane!F44</f>
        <v>2673543589.6213002</v>
      </c>
      <c r="G53" s="59">
        <f t="shared" si="13"/>
        <v>10.816355034284708</v>
      </c>
      <c r="H53" s="10"/>
    </row>
    <row r="54" spans="1:11" x14ac:dyDescent="0.2">
      <c r="A54" s="31" t="s">
        <v>36</v>
      </c>
      <c r="B54" s="57">
        <f>[1]dane!C45</f>
        <v>3425493.18</v>
      </c>
      <c r="C54" s="57">
        <f>[1]dane!D45</f>
        <v>14848286.75</v>
      </c>
      <c r="D54" s="93" t="s">
        <v>73</v>
      </c>
      <c r="E54" s="57">
        <f>[1]dane!E45</f>
        <v>168200136.34</v>
      </c>
      <c r="F54" s="57">
        <f>[1]dane!F45</f>
        <v>118442706.95999999</v>
      </c>
      <c r="G54" s="59">
        <f>((E54/F54)-1)*100</f>
        <v>42.009702967025135</v>
      </c>
      <c r="H54" s="10"/>
      <c r="I54" s="1"/>
    </row>
    <row r="55" spans="1:11" ht="13.2" thickBot="1" x14ac:dyDescent="0.25">
      <c r="A55" s="32" t="s">
        <v>37</v>
      </c>
      <c r="B55" s="62">
        <f>[1]dane!C46</f>
        <v>6777</v>
      </c>
      <c r="C55" s="62">
        <f>[1]dane!D46</f>
        <v>5859</v>
      </c>
      <c r="D55" s="63">
        <f t="shared" si="12"/>
        <v>15.668202764976957</v>
      </c>
      <c r="E55" s="62">
        <f>[1]dane!E46</f>
        <v>63758</v>
      </c>
      <c r="F55" s="62">
        <f>[1]dane!F46</f>
        <v>81463</v>
      </c>
      <c r="G55" s="64">
        <f t="shared" si="13"/>
        <v>-21.733793255833934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Grudzień 2021</v>
      </c>
      <c r="C57" s="27" t="str">
        <f>$C$2</f>
        <v>Grudzień 2020</v>
      </c>
      <c r="D57" s="27" t="s">
        <v>18</v>
      </c>
      <c r="E57" s="27" t="str">
        <f>$E$2</f>
        <v>Styczeń -Grudzień 2021</v>
      </c>
      <c r="F57" s="27" t="str">
        <f>$F$2</f>
        <v>Styczeń - Grudzień 2020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2419775275</v>
      </c>
      <c r="C58" s="36">
        <v>4071317800</v>
      </c>
      <c r="D58" s="37">
        <v>-40.57</v>
      </c>
      <c r="E58" s="36">
        <v>64074076875</v>
      </c>
      <c r="F58" s="36">
        <v>36189112525</v>
      </c>
      <c r="G58" s="38">
        <v>77.05</v>
      </c>
    </row>
    <row r="59" spans="1:11" ht="13.2" thickBot="1" x14ac:dyDescent="0.25">
      <c r="A59" s="32" t="s">
        <v>42</v>
      </c>
      <c r="B59" s="39">
        <v>23800273541.41</v>
      </c>
      <c r="C59" s="39">
        <v>12870438124.780001</v>
      </c>
      <c r="D59" s="49">
        <v>84.92</v>
      </c>
      <c r="E59" s="39">
        <v>410264996106.72998</v>
      </c>
      <c r="F59" s="45">
        <v>132935899239.28</v>
      </c>
      <c r="G59" s="50">
        <v>208.62</v>
      </c>
    </row>
    <row r="60" spans="1:11" x14ac:dyDescent="0.2">
      <c r="A60" s="11"/>
      <c r="B60" s="68"/>
      <c r="C60" s="68"/>
      <c r="D60" s="69"/>
      <c r="E60" s="12"/>
      <c r="F60" s="12"/>
      <c r="G60" s="14"/>
      <c r="H60" s="66"/>
      <c r="I60" s="66"/>
    </row>
    <row r="61" spans="1:11" ht="12.75" customHeight="1" thickBot="1" x14ac:dyDescent="0.25">
      <c r="A61" s="52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Grudzień 2021</v>
      </c>
      <c r="C62" s="27" t="str">
        <f>$C$2</f>
        <v>Grudzień 2020</v>
      </c>
      <c r="D62" s="27" t="s">
        <v>18</v>
      </c>
      <c r="E62" s="27" t="str">
        <f>$E$2</f>
        <v>Styczeń -Grudzień 2021</v>
      </c>
      <c r="F62" s="27" t="str">
        <f>$F$2</f>
        <v>Styczeń - Grudzień 2020</v>
      </c>
      <c r="G62" s="30" t="s">
        <v>1</v>
      </c>
      <c r="K62" s="10"/>
    </row>
    <row r="63" spans="1:11" ht="12.75" customHeight="1" x14ac:dyDescent="0.2">
      <c r="A63" s="103" t="s">
        <v>34</v>
      </c>
      <c r="B63" s="104"/>
      <c r="C63" s="104"/>
      <c r="D63" s="104"/>
      <c r="E63" s="104"/>
      <c r="F63" s="104"/>
      <c r="G63" s="105"/>
    </row>
    <row r="64" spans="1:11" x14ac:dyDescent="0.2">
      <c r="A64" s="31" t="s">
        <v>14</v>
      </c>
      <c r="B64" s="57">
        <f>[1]dane!C37</f>
        <v>236905639.75</v>
      </c>
      <c r="C64" s="57">
        <f>[1]dane!D37</f>
        <v>253073261.11000001</v>
      </c>
      <c r="D64" s="53">
        <f t="shared" ref="D64:D67" si="14">((B64/C64)-1)*100</f>
        <v>-6.3885142543655178</v>
      </c>
      <c r="E64" s="57">
        <f>[1]dane!E37</f>
        <v>3107961710.9299998</v>
      </c>
      <c r="F64" s="57">
        <f>[1]dane!F37</f>
        <v>2775672247.75</v>
      </c>
      <c r="G64" s="59">
        <f t="shared" ref="G64:G67" si="15">((E64/F64)-1)*100</f>
        <v>11.97149495763985</v>
      </c>
    </row>
    <row r="65" spans="1:12" x14ac:dyDescent="0.2">
      <c r="A65" s="31" t="s">
        <v>15</v>
      </c>
      <c r="B65" s="57">
        <f>[1]dane!C38</f>
        <v>3761174.16</v>
      </c>
      <c r="C65" s="57">
        <f>[1]dane!D38</f>
        <v>4718969.34</v>
      </c>
      <c r="D65" s="53">
        <f t="shared" si="14"/>
        <v>-20.296702754165374</v>
      </c>
      <c r="E65" s="57">
        <f>[1]dane!E38</f>
        <v>47420587.729999997</v>
      </c>
      <c r="F65" s="57">
        <f>[1]dane!F38</f>
        <v>54720933.590000004</v>
      </c>
      <c r="G65" s="59">
        <f t="shared" si="15"/>
        <v>-13.341047714387155</v>
      </c>
    </row>
    <row r="66" spans="1:12" x14ac:dyDescent="0.2">
      <c r="A66" s="51" t="s">
        <v>28</v>
      </c>
      <c r="B66" s="94">
        <f>[1]dane!C39</f>
        <v>0</v>
      </c>
      <c r="C66" s="94">
        <f>[1]dane!D39</f>
        <v>0</v>
      </c>
      <c r="D66" s="93" t="s">
        <v>74</v>
      </c>
      <c r="E66" s="94">
        <f>[1]dane!E39</f>
        <v>0</v>
      </c>
      <c r="F66" s="94">
        <f>[1]dane!F39</f>
        <v>0</v>
      </c>
      <c r="G66" s="59" t="s">
        <v>74</v>
      </c>
    </row>
    <row r="67" spans="1:12" ht="13.2" thickBot="1" x14ac:dyDescent="0.25">
      <c r="A67" s="32" t="s">
        <v>22</v>
      </c>
      <c r="B67" s="62">
        <f>[1]dane!C40</f>
        <v>69140840.385000005</v>
      </c>
      <c r="C67" s="62">
        <f>[1]dane!D40</f>
        <v>71574516.930000007</v>
      </c>
      <c r="D67" s="97">
        <f t="shared" si="14"/>
        <v>-3.4001997489974567</v>
      </c>
      <c r="E67" s="62">
        <f>[1]dane!E40</f>
        <v>662631441.28999996</v>
      </c>
      <c r="F67" s="62">
        <f>[1]dane!F40</f>
        <v>768205491.29499996</v>
      </c>
      <c r="G67" s="98">
        <f t="shared" si="15"/>
        <v>-13.742943939001117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2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0" t="s">
        <v>32</v>
      </c>
      <c r="B70" s="71" t="str">
        <f>$B$2</f>
        <v>Grudzień 2021</v>
      </c>
      <c r="C70" s="71" t="str">
        <f>$C$2</f>
        <v>Grudzień 2020</v>
      </c>
      <c r="D70" s="71" t="s">
        <v>18</v>
      </c>
      <c r="E70" s="71" t="str">
        <f>$E$2</f>
        <v>Styczeń -Grudzień 2021</v>
      </c>
      <c r="F70" s="71" t="str">
        <f>$F$2</f>
        <v>Styczeń - Grudzień 2020</v>
      </c>
      <c r="G70" s="72" t="s">
        <v>1</v>
      </c>
      <c r="H70" s="9"/>
    </row>
    <row r="71" spans="1:12" x14ac:dyDescent="0.2">
      <c r="A71" s="31" t="s">
        <v>40</v>
      </c>
      <c r="B71" s="36">
        <v>2979177.4</v>
      </c>
      <c r="C71" s="36">
        <v>3280221.2000000672</v>
      </c>
      <c r="D71" s="37">
        <v>-9.1775457094192667</v>
      </c>
      <c r="E71" s="36">
        <v>36242856.500000089</v>
      </c>
      <c r="F71" s="36">
        <v>34849683.200000547</v>
      </c>
      <c r="G71" s="38">
        <v>3.9976641738870118</v>
      </c>
      <c r="H71" s="9"/>
      <c r="I71" s="9"/>
    </row>
    <row r="72" spans="1:12" ht="13.2" thickBot="1" x14ac:dyDescent="0.25">
      <c r="A72" s="32" t="s">
        <v>25</v>
      </c>
      <c r="B72" s="45">
        <v>14769450</v>
      </c>
      <c r="C72" s="45">
        <v>14464140</v>
      </c>
      <c r="D72" s="40">
        <v>2.1108064496057146</v>
      </c>
      <c r="E72" s="45">
        <v>188931783</v>
      </c>
      <c r="F72" s="45">
        <v>208324759</v>
      </c>
      <c r="G72" s="50">
        <v>-9.3090116091289943</v>
      </c>
      <c r="H72" s="67"/>
      <c r="I72" s="67"/>
    </row>
    <row r="73" spans="1:12" ht="13.2" thickBot="1" x14ac:dyDescent="0.25">
      <c r="A73" s="5"/>
      <c r="B73" s="68"/>
      <c r="C73" s="68"/>
      <c r="D73" s="82"/>
      <c r="E73" s="6"/>
      <c r="F73" s="6"/>
      <c r="G73" s="81"/>
      <c r="H73" s="9"/>
      <c r="I73" s="9"/>
    </row>
    <row r="74" spans="1:12" ht="21.75" customHeight="1" x14ac:dyDescent="0.2">
      <c r="A74" s="70" t="s">
        <v>26</v>
      </c>
      <c r="B74" s="71" t="str">
        <f>$B$2</f>
        <v>Grudzień 2021</v>
      </c>
      <c r="C74" s="71" t="str">
        <f>$C$2</f>
        <v>Grudzień 2020</v>
      </c>
      <c r="D74" s="71" t="s">
        <v>18</v>
      </c>
      <c r="E74" s="71" t="str">
        <f>$E$2</f>
        <v>Styczeń -Grudzień 2021</v>
      </c>
      <c r="F74" s="71" t="str">
        <f>$F$2</f>
        <v>Styczeń - Grudzień 2020</v>
      </c>
      <c r="G74" s="72" t="s">
        <v>1</v>
      </c>
    </row>
    <row r="75" spans="1:12" x14ac:dyDescent="0.2">
      <c r="A75" s="31" t="s">
        <v>51</v>
      </c>
      <c r="B75" s="36">
        <v>2519555.2050000001</v>
      </c>
      <c r="C75" s="36">
        <v>2773553.4269999997</v>
      </c>
      <c r="D75" s="37">
        <v>-9.1578629611882221</v>
      </c>
      <c r="E75" s="36">
        <v>25916722.678999998</v>
      </c>
      <c r="F75" s="36">
        <v>26982839.672999997</v>
      </c>
      <c r="G75" s="38">
        <v>-3.9510926459930538</v>
      </c>
    </row>
    <row r="76" spans="1:12" s="20" customFormat="1" x14ac:dyDescent="0.2">
      <c r="A76" s="31" t="s">
        <v>25</v>
      </c>
      <c r="B76" s="36">
        <v>0</v>
      </c>
      <c r="C76" s="84">
        <v>0</v>
      </c>
      <c r="D76" s="84" t="s">
        <v>75</v>
      </c>
      <c r="E76" s="84">
        <v>0</v>
      </c>
      <c r="F76" s="84">
        <v>0</v>
      </c>
      <c r="G76" s="38" t="s">
        <v>75</v>
      </c>
      <c r="L76" s="16"/>
    </row>
    <row r="77" spans="1:12" s="20" customFormat="1" ht="13.2" thickBot="1" x14ac:dyDescent="0.25">
      <c r="A77" s="34" t="s">
        <v>52</v>
      </c>
      <c r="B77" s="39">
        <v>7971.3879999999999</v>
      </c>
      <c r="C77" s="85">
        <v>10307.518999999995</v>
      </c>
      <c r="D77" s="86">
        <v>-22.664338528020178</v>
      </c>
      <c r="E77" s="85">
        <v>107994.98999999999</v>
      </c>
      <c r="F77" s="85">
        <v>191022.72099999999</v>
      </c>
      <c r="G77" s="41">
        <v>-43.464845734241216</v>
      </c>
      <c r="L77" s="16"/>
    </row>
    <row r="78" spans="1:12" ht="13.2" thickBot="1" x14ac:dyDescent="0.25">
      <c r="A78" s="11"/>
      <c r="B78" s="79"/>
      <c r="C78" s="6"/>
      <c r="D78" s="80"/>
      <c r="E78" s="79"/>
      <c r="F78" s="79"/>
      <c r="G78" s="81"/>
    </row>
    <row r="79" spans="1:12" ht="22.5" customHeight="1" x14ac:dyDescent="0.2">
      <c r="A79" s="70" t="s">
        <v>31</v>
      </c>
      <c r="B79" s="71" t="str">
        <f>$B$2</f>
        <v>Grudzień 2021</v>
      </c>
      <c r="C79" s="71" t="str">
        <f>$C$2</f>
        <v>Grudzień 2020</v>
      </c>
      <c r="D79" s="71" t="s">
        <v>27</v>
      </c>
      <c r="E79" s="71" t="str">
        <f>$E$2</f>
        <v>Styczeń -Grudzień 2021</v>
      </c>
      <c r="F79" s="71" t="str">
        <f>$F$2</f>
        <v>Styczeń - Grudzień 2020</v>
      </c>
      <c r="G79" s="72" t="s">
        <v>1</v>
      </c>
    </row>
    <row r="80" spans="1:12" x14ac:dyDescent="0.2">
      <c r="A80" s="31" t="s">
        <v>40</v>
      </c>
      <c r="B80" s="36">
        <v>3760987</v>
      </c>
      <c r="C80" s="42">
        <v>4187903</v>
      </c>
      <c r="D80" s="43">
        <v>-10.19402789415132</v>
      </c>
      <c r="E80" s="36">
        <v>28592543</v>
      </c>
      <c r="F80" s="42">
        <v>25816087</v>
      </c>
      <c r="G80" s="44">
        <v>10.754751484994609</v>
      </c>
    </row>
    <row r="81" spans="1:12" ht="14.25" customHeight="1" thickBot="1" x14ac:dyDescent="0.25">
      <c r="A81" s="32" t="s">
        <v>25</v>
      </c>
      <c r="B81" s="45">
        <v>13412130</v>
      </c>
      <c r="C81" s="46">
        <v>10494971</v>
      </c>
      <c r="D81" s="47">
        <v>27.795779521448893</v>
      </c>
      <c r="E81" s="45">
        <v>152175710</v>
      </c>
      <c r="F81" s="46">
        <v>125300148</v>
      </c>
      <c r="G81" s="48">
        <v>21.448946732289574</v>
      </c>
      <c r="H81" s="66"/>
      <c r="I81" s="66"/>
    </row>
    <row r="82" spans="1:12" s="20" customFormat="1" ht="14.25" customHeight="1" thickBot="1" x14ac:dyDescent="0.25">
      <c r="A82" s="73"/>
      <c r="B82" s="68"/>
      <c r="C82" s="68"/>
      <c r="D82" s="83"/>
      <c r="E82" s="6"/>
      <c r="F82" s="77"/>
      <c r="G82" s="78"/>
      <c r="H82" s="66"/>
      <c r="I82" s="66"/>
      <c r="L82" s="16"/>
    </row>
    <row r="83" spans="1:12" s="20" customFormat="1" ht="24" customHeight="1" x14ac:dyDescent="0.2">
      <c r="A83" s="70" t="s">
        <v>61</v>
      </c>
      <c r="B83" s="71" t="str">
        <f>$B$2</f>
        <v>Grudzień 2021</v>
      </c>
      <c r="C83" s="71" t="str">
        <f>$C$2</f>
        <v>Grudzień 2020</v>
      </c>
      <c r="D83" s="71" t="s">
        <v>27</v>
      </c>
      <c r="E83" s="71" t="str">
        <f>$E$2</f>
        <v>Styczeń -Grudzień 2021</v>
      </c>
      <c r="F83" s="71" t="str">
        <f>$F$2</f>
        <v>Styczeń - Grudzień 2020</v>
      </c>
      <c r="G83" s="72" t="s">
        <v>1</v>
      </c>
      <c r="H83" s="66"/>
      <c r="I83" s="66"/>
      <c r="L83" s="16"/>
    </row>
    <row r="84" spans="1:12" s="20" customFormat="1" ht="14.25" customHeight="1" x14ac:dyDescent="0.2">
      <c r="A84" s="31" t="s">
        <v>66</v>
      </c>
      <c r="B84" s="36">
        <v>3513280</v>
      </c>
      <c r="C84" s="42">
        <v>2241838</v>
      </c>
      <c r="D84" s="43">
        <v>56.714267489443927</v>
      </c>
      <c r="E84" s="84">
        <v>30332268</v>
      </c>
      <c r="F84" s="42">
        <v>18323232</v>
      </c>
      <c r="G84" s="44">
        <v>65.539944044806063</v>
      </c>
      <c r="H84" s="66"/>
      <c r="I84" s="66"/>
      <c r="L84" s="16"/>
    </row>
    <row r="85" spans="1:12" ht="13.2" thickBot="1" x14ac:dyDescent="0.25">
      <c r="A85" s="32" t="s">
        <v>67</v>
      </c>
      <c r="B85" s="45">
        <v>0</v>
      </c>
      <c r="C85" s="46">
        <v>0</v>
      </c>
      <c r="D85" s="47" t="s">
        <v>75</v>
      </c>
      <c r="E85" s="87">
        <v>0</v>
      </c>
      <c r="F85" s="46">
        <v>0</v>
      </c>
      <c r="G85" s="48" t="s">
        <v>75</v>
      </c>
    </row>
    <row r="86" spans="1:12" s="20" customFormat="1" ht="13.2" thickBot="1" x14ac:dyDescent="0.25">
      <c r="A86" s="73"/>
      <c r="B86" s="74"/>
      <c r="C86" s="75"/>
      <c r="D86" s="76"/>
      <c r="E86" s="88"/>
      <c r="F86" s="75"/>
      <c r="G86" s="76"/>
      <c r="L86" s="16"/>
    </row>
    <row r="87" spans="1:12" s="20" customFormat="1" ht="20.399999999999999" x14ac:dyDescent="0.2">
      <c r="A87" s="70" t="s">
        <v>62</v>
      </c>
      <c r="B87" s="71" t="str">
        <f>$B$2</f>
        <v>Grudzień 2021</v>
      </c>
      <c r="C87" s="71" t="str">
        <f>$C$2</f>
        <v>Grudzień 2020</v>
      </c>
      <c r="D87" s="71" t="s">
        <v>18</v>
      </c>
      <c r="E87" s="71" t="str">
        <f>$E$2</f>
        <v>Styczeń -Grudzień 2021</v>
      </c>
      <c r="F87" s="71" t="str">
        <f>$F$2</f>
        <v>Styczeń - Grudzień 2020</v>
      </c>
      <c r="G87" s="72" t="s">
        <v>1</v>
      </c>
      <c r="L87" s="16"/>
    </row>
    <row r="88" spans="1:12" s="20" customFormat="1" x14ac:dyDescent="0.2">
      <c r="A88" s="31" t="s">
        <v>63</v>
      </c>
      <c r="B88" s="36">
        <v>0</v>
      </c>
      <c r="C88" s="36">
        <v>800</v>
      </c>
      <c r="D88" s="99">
        <v>-100</v>
      </c>
      <c r="E88" s="36">
        <v>4725</v>
      </c>
      <c r="F88" s="36">
        <v>2350</v>
      </c>
      <c r="G88" s="38">
        <v>101.06382978723404</v>
      </c>
      <c r="L88" s="16"/>
    </row>
    <row r="89" spans="1:12" s="20" customFormat="1" x14ac:dyDescent="0.2">
      <c r="A89" s="31" t="s">
        <v>64</v>
      </c>
      <c r="B89" s="36">
        <v>0</v>
      </c>
      <c r="C89" s="84">
        <v>0</v>
      </c>
      <c r="D89" s="84" t="s">
        <v>75</v>
      </c>
      <c r="E89" s="84">
        <v>25</v>
      </c>
      <c r="F89" s="84">
        <v>0</v>
      </c>
      <c r="G89" s="38" t="s">
        <v>75</v>
      </c>
      <c r="L89" s="16"/>
    </row>
    <row r="90" spans="1:12" s="20" customFormat="1" x14ac:dyDescent="0.2">
      <c r="A90" s="31" t="s">
        <v>65</v>
      </c>
      <c r="B90" s="36">
        <v>0</v>
      </c>
      <c r="C90" s="84">
        <v>0</v>
      </c>
      <c r="D90" s="84" t="s">
        <v>75</v>
      </c>
      <c r="E90" s="84">
        <v>0</v>
      </c>
      <c r="F90" s="84">
        <v>0</v>
      </c>
      <c r="G90" s="38" t="s">
        <v>75</v>
      </c>
      <c r="L90" s="16"/>
    </row>
    <row r="91" spans="1:12" s="20" customFormat="1" ht="13.2" thickBot="1" x14ac:dyDescent="0.25">
      <c r="A91" s="34" t="s">
        <v>68</v>
      </c>
      <c r="B91" s="39">
        <v>0</v>
      </c>
      <c r="C91" s="85" t="s">
        <v>75</v>
      </c>
      <c r="D91" s="86" t="s">
        <v>75</v>
      </c>
      <c r="E91" s="85">
        <v>0</v>
      </c>
      <c r="F91" s="85" t="s">
        <v>75</v>
      </c>
      <c r="G91" s="41" t="s">
        <v>75</v>
      </c>
      <c r="L91" s="16"/>
    </row>
    <row r="92" spans="1:12" s="20" customFormat="1" x14ac:dyDescent="0.2">
      <c r="A92" s="73"/>
      <c r="B92" s="74"/>
      <c r="C92" s="88"/>
      <c r="D92" s="89"/>
      <c r="E92" s="88"/>
      <c r="F92" s="88"/>
      <c r="G92" s="89"/>
      <c r="L92" s="16"/>
    </row>
    <row r="93" spans="1:12" x14ac:dyDescent="0.2">
      <c r="A93" s="33" t="s">
        <v>50</v>
      </c>
      <c r="B93" s="24"/>
      <c r="C93" s="21"/>
      <c r="D93" s="55"/>
      <c r="E93" s="56"/>
      <c r="F93" s="21"/>
      <c r="G93" s="21"/>
    </row>
    <row r="94" spans="1:12" x14ac:dyDescent="0.2">
      <c r="A94" s="33" t="s">
        <v>49</v>
      </c>
      <c r="B94" s="24"/>
      <c r="C94" s="24"/>
      <c r="D94" s="23"/>
      <c r="E94" s="21"/>
      <c r="F94" s="21"/>
      <c r="G94" s="21"/>
    </row>
    <row r="95" spans="1:12" x14ac:dyDescent="0.2">
      <c r="A95" s="33" t="s">
        <v>48</v>
      </c>
      <c r="B95" s="22"/>
      <c r="C95" s="22"/>
      <c r="D95" s="22"/>
      <c r="E95" s="20"/>
      <c r="F95" s="20"/>
      <c r="G95" s="20"/>
    </row>
    <row r="96" spans="1:12" x14ac:dyDescent="0.2">
      <c r="A96" s="33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3" t="s">
        <v>60</v>
      </c>
      <c r="B97" s="25"/>
      <c r="C97" s="25"/>
      <c r="D97" s="25"/>
      <c r="E97" s="25"/>
      <c r="F97" s="25"/>
      <c r="G97" s="25"/>
    </row>
    <row r="98" spans="1:7" x14ac:dyDescent="0.2">
      <c r="A98" s="33" t="s">
        <v>46</v>
      </c>
      <c r="B98" s="22"/>
      <c r="C98" s="22"/>
      <c r="D98" s="22"/>
      <c r="E98" s="20"/>
      <c r="F98" s="20"/>
      <c r="G98" s="20"/>
    </row>
    <row r="99" spans="1:7" x14ac:dyDescent="0.2">
      <c r="A99" s="33" t="s">
        <v>45</v>
      </c>
      <c r="B99" s="22"/>
      <c r="C99" s="22"/>
      <c r="D99" s="22"/>
      <c r="E99" s="20"/>
      <c r="F99" s="20"/>
      <c r="G99" s="20"/>
    </row>
    <row r="100" spans="1:7" x14ac:dyDescent="0.2">
      <c r="A100" s="35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5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61"/>
      <c r="B102" s="25"/>
      <c r="C102" s="25"/>
      <c r="D102" s="25"/>
      <c r="E102" s="25"/>
      <c r="F102" s="25"/>
      <c r="G102" s="25"/>
    </row>
    <row r="103" spans="1:7" x14ac:dyDescent="0.2">
      <c r="A103" s="61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grudniu 2021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8B2A6B22-4647-4F75-8685-2FFAB160C14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Fidelus Magdalena</cp:lastModifiedBy>
  <cp:lastPrinted>2022-01-04T09:56:32Z</cp:lastPrinted>
  <dcterms:created xsi:type="dcterms:W3CDTF">2011-04-28T11:46:19Z</dcterms:created>
  <dcterms:modified xsi:type="dcterms:W3CDTF">2022-01-04T09:57:34Z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38f7fee6-5ec4-48b9-9832-036dd554a67c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