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D34AECF0-B40E-42A9-A8D0-C6E98C35704F}" xr6:coauthVersionLast="47" xr6:coauthVersionMax="47" xr10:uidLastSave="{00000000-0000-0000-0000-000000000000}"/>
  <bookViews>
    <workbookView xWindow="-120" yWindow="-120" windowWidth="29040" windowHeight="17520" xr2:uid="{44FF9CDA-3D37-4E1E-8B69-79065943C422}"/>
  </bookViews>
  <sheets>
    <sheet name="PL" sheetId="1" r:id="rId1"/>
  </sheets>
  <definedNames>
    <definedName name="_xlnm.Print_Area" localSheetId="0">PL!$A$1:$T$80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92" i="1" l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EL87" i="1"/>
  <c r="FV84" i="1"/>
  <c r="FU84" i="1"/>
  <c r="FT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EL83" i="1"/>
  <c r="FV79" i="1"/>
  <c r="FU79" i="1"/>
  <c r="FT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EN78" i="1"/>
  <c r="EL78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U73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AD61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CC55" i="1"/>
  <c r="BO55" i="1"/>
  <c r="BO62" i="1" s="1"/>
  <c r="BO67" i="1" s="1"/>
  <c r="BO75" i="1" s="1"/>
  <c r="BO79" i="1" s="1"/>
  <c r="BO84" i="1" s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BO30" i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26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26" i="1" s="1"/>
  <c r="AL14" i="1"/>
  <c r="AL30" i="1" s="1"/>
  <c r="AK14" i="1"/>
  <c r="AK26" i="1" s="1"/>
  <c r="AJ14" i="1"/>
  <c r="AJ26" i="1" s="1"/>
  <c r="AI14" i="1"/>
  <c r="AI26" i="1" s="1"/>
  <c r="AH14" i="1"/>
  <c r="AH30" i="1" s="1"/>
  <c r="Y14" i="1"/>
  <c r="Y26" i="1" s="1"/>
  <c r="X14" i="1"/>
  <c r="X26" i="1" s="1"/>
  <c r="V14" i="1"/>
  <c r="V26" i="1" s="1"/>
  <c r="AQ26" i="1" l="1"/>
  <c r="BS30" i="1"/>
  <c r="AI30" i="1"/>
  <c r="AH26" i="1"/>
  <c r="V30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26" i="1"/>
  <c r="AM30" i="1"/>
  <c r="FT88" i="1"/>
  <c r="V79" i="1" l="1"/>
  <c r="V75" i="1"/>
  <c r="V67" i="1"/>
  <c r="V55" i="1"/>
  <c r="V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Kucharski Łukasz</author>
  </authors>
  <commentList>
    <comment ref="DQ93" authorId="0" shapeId="0" xr:uid="{F4DE4295-0724-4DA7-8A03-0467008FFFA1}">
      <text>
        <r>
          <rPr>
            <b/>
            <sz val="9"/>
            <color indexed="81"/>
            <rFont val="Tahoma"/>
            <family val="2"/>
            <charset val="238"/>
          </rPr>
          <t>Kucharski Łukasz:</t>
        </r>
        <r>
          <rPr>
            <sz val="9"/>
            <color indexed="81"/>
            <rFont val="Tahoma"/>
            <family val="2"/>
            <charset val="238"/>
          </rPr>
          <t xml:space="preserve">
styczeń-kwiecień 2021 : wolumen 4 475 t (sam kwiecień : 0)
wpisane, żeby poprawnie liczyło YTD za 2021 bo była rozbieżność z danymi od TGE</t>
        </r>
      </text>
    </comment>
    <comment ref="DQ94" authorId="0" shapeId="0" xr:uid="{83E1588F-10FE-46BD-92EA-D1E76CC9A3D1}">
      <text>
        <r>
          <rPr>
            <b/>
            <sz val="9"/>
            <color indexed="81"/>
            <rFont val="Tahoma"/>
            <family val="2"/>
            <charset val="238"/>
          </rPr>
          <t>Kucharski Łukasz:</t>
        </r>
        <r>
          <rPr>
            <sz val="9"/>
            <color indexed="81"/>
            <rFont val="Tahoma"/>
            <family val="2"/>
            <charset val="238"/>
          </rPr>
          <t xml:space="preserve">
ta sama sytuacja co z pszenicą</t>
        </r>
      </text>
    </comment>
  </commentList>
</comments>
</file>

<file path=xl/sharedStrings.xml><?xml version="1.0" encoding="utf-8"?>
<sst xmlns="http://schemas.openxmlformats.org/spreadsheetml/2006/main" count="1282" uniqueCount="244">
  <si>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</si>
  <si>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Główny Rynek</t>
  </si>
  <si>
    <t>Maj 2011</t>
  </si>
  <si>
    <t>Czerwiec 2011</t>
  </si>
  <si>
    <t>Lipiec 2011</t>
  </si>
  <si>
    <t>Sierpień 2011</t>
  </si>
  <si>
    <t>Wrzesień 2011</t>
  </si>
  <si>
    <t>Październik 2011</t>
  </si>
  <si>
    <t>Listopad 2011</t>
  </si>
  <si>
    <t>Grudzień 2011</t>
  </si>
  <si>
    <t>Styczeń 2012</t>
  </si>
  <si>
    <t>Luty 2012</t>
  </si>
  <si>
    <t>Marzec 2012</t>
  </si>
  <si>
    <t>Kwiecień 2012</t>
  </si>
  <si>
    <t>Maj 2012</t>
  </si>
  <si>
    <t>Czerwiec 2012</t>
  </si>
  <si>
    <t>Lipiec 2012</t>
  </si>
  <si>
    <t>Sierpień 2012</t>
  </si>
  <si>
    <t>Wrzesień 2012</t>
  </si>
  <si>
    <t>Październik 2012</t>
  </si>
  <si>
    <t>Listopad 2012</t>
  </si>
  <si>
    <t>Grudzień 2012</t>
  </si>
  <si>
    <t>Styczeń 2013</t>
  </si>
  <si>
    <t>Luty 2013</t>
  </si>
  <si>
    <t>Marzec 2013</t>
  </si>
  <si>
    <t>Kwiecień 2013</t>
  </si>
  <si>
    <t>Maj 2013</t>
  </si>
  <si>
    <t>Czerwiec 2013</t>
  </si>
  <si>
    <t>Lipiec 2013</t>
  </si>
  <si>
    <t>Sierpień 2013</t>
  </si>
  <si>
    <t>Wrzesień 2013</t>
  </si>
  <si>
    <t>Październik 2013</t>
  </si>
  <si>
    <t>Listopad 2013</t>
  </si>
  <si>
    <t>Grudzień 2013</t>
  </si>
  <si>
    <t>Styczeń 2014</t>
  </si>
  <si>
    <t>Luty 2014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</si>
  <si>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</si>
  <si>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</si>
  <si>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</si>
  <si>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</si>
  <si>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</si>
  <si>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</si>
  <si>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</si>
  <si>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</si>
  <si>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</si>
  <si>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</si>
  <si>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t>Styczeń 2015</t>
  </si>
  <si>
    <t>Luty 2015</t>
  </si>
  <si>
    <t>Marzec 2015</t>
  </si>
  <si>
    <t>Kwiecień 2015</t>
  </si>
  <si>
    <t>Maj 2015</t>
  </si>
  <si>
    <t>Czerwiec 2015</t>
  </si>
  <si>
    <t>Lipiec 2015</t>
  </si>
  <si>
    <t>Sierpień 2015</t>
  </si>
  <si>
    <t>Wrzesień 2015</t>
  </si>
  <si>
    <t>Październik 2015</t>
  </si>
  <si>
    <t>Listopad 2015</t>
  </si>
  <si>
    <t>Grudzień 2015</t>
  </si>
  <si>
    <t>Styczeń 2016</t>
  </si>
  <si>
    <t>Luty 2016</t>
  </si>
  <si>
    <t>Marzec 2016</t>
  </si>
  <si>
    <t>Kwiecień 2016</t>
  </si>
  <si>
    <t>Maj 2016</t>
  </si>
  <si>
    <t>Czerwiec 2016</t>
  </si>
  <si>
    <t>Lipiec 2016</t>
  </si>
  <si>
    <t>Sierpień 2016</t>
  </si>
  <si>
    <t>Wrzesień 2016</t>
  </si>
  <si>
    <t>Październik 2016</t>
  </si>
  <si>
    <t>Listopad 2016</t>
  </si>
  <si>
    <t>Grudzień 2016</t>
  </si>
  <si>
    <t>Styczeń 2017</t>
  </si>
  <si>
    <t>Luty 2017</t>
  </si>
  <si>
    <t>Marzec 2017</t>
  </si>
  <si>
    <t>Kwiecień 2017</t>
  </si>
  <si>
    <t>Maj 2017</t>
  </si>
  <si>
    <t>Czerwiec 2017</t>
  </si>
  <si>
    <t>Lipiec 2017</t>
  </si>
  <si>
    <t>Sierpień 2017</t>
  </si>
  <si>
    <t>Wrzesień 2017</t>
  </si>
  <si>
    <t>Październik 2017</t>
  </si>
  <si>
    <t>Listopad 2017</t>
  </si>
  <si>
    <t xml:space="preserve">Grudzień 2017 </t>
  </si>
  <si>
    <t>Styczeń 2018</t>
  </si>
  <si>
    <t>Luty 2018</t>
  </si>
  <si>
    <t>Marzec 2018</t>
  </si>
  <si>
    <t>Kwiecień 2018</t>
  </si>
  <si>
    <t>Maj 2018</t>
  </si>
  <si>
    <t>Czerwiec 2018</t>
  </si>
  <si>
    <t>Lipiec 2018</t>
  </si>
  <si>
    <t>Sierpień 2018</t>
  </si>
  <si>
    <t>Wrzesień 2018</t>
  </si>
  <si>
    <t>Październik 2018</t>
  </si>
  <si>
    <t>Listopad 2018</t>
  </si>
  <si>
    <t>Grudzień 2018</t>
  </si>
  <si>
    <t>Styczeń 2019</t>
  </si>
  <si>
    <t>Luty 2019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</si>
  <si>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</si>
  <si>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</si>
  <si>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</si>
  <si>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</si>
  <si>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</si>
  <si>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</si>
  <si>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</si>
  <si>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</si>
  <si>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</si>
  <si>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</si>
  <si>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</si>
  <si>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</si>
  <si>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</si>
  <si>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</si>
  <si>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</si>
  <si>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</si>
  <si>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</si>
  <si>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</si>
  <si>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</si>
  <si>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</si>
  <si>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</si>
  <si>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</si>
  <si>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</si>
  <si>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</si>
  <si>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</si>
  <si>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</si>
  <si>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</si>
  <si>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</si>
  <si>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</si>
  <si>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</si>
  <si>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</si>
  <si>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Październik 2021</t>
  </si>
  <si>
    <t>Listopad 2021</t>
  </si>
  <si>
    <t>Grudzień 2021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</si>
  <si>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</si>
  <si>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</si>
  <si>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</si>
  <si>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</si>
  <si>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</si>
  <si>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</si>
  <si>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</si>
  <si>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</si>
  <si>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</si>
  <si>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</si>
  <si>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</si>
  <si>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</si>
  <si>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</si>
  <si>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</si>
  <si>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</si>
  <si>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</si>
  <si>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</si>
  <si>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</si>
  <si>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</si>
  <si>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</si>
  <si>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</si>
  <si>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</si>
  <si>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</si>
  <si>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</si>
  <si>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Styczeń 2024</t>
  </si>
  <si>
    <t>Luty 2024</t>
  </si>
  <si>
    <t>Marzec 2024</t>
  </si>
  <si>
    <t>Kwiecień 2024</t>
  </si>
  <si>
    <t>Maj 2024</t>
  </si>
  <si>
    <t>Czerwiec 2024</t>
  </si>
  <si>
    <t>Lipiec 2024</t>
  </si>
  <si>
    <t>Sierpień 2024</t>
  </si>
  <si>
    <t xml:space="preserve">Wrzesień 2024 </t>
  </si>
  <si>
    <t>Październik 2024</t>
  </si>
  <si>
    <t>Listopad 2024</t>
  </si>
  <si>
    <t>Grudzień 2024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</si>
  <si>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</si>
  <si>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</si>
  <si>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</si>
  <si>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</si>
  <si>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</si>
  <si>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</si>
  <si>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</si>
  <si>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</si>
  <si>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</si>
  <si>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t>Październik 2025</t>
  </si>
  <si>
    <t>Listopad 2025</t>
  </si>
  <si>
    <t>Grudzień 2025</t>
  </si>
  <si>
    <t>Styczeń 2026</t>
  </si>
  <si>
    <t>Ogółem</t>
  </si>
  <si>
    <t>Wartość obrotu - łącznie (PLN)</t>
  </si>
  <si>
    <t>Liczba transakcji (arkusz zleceń)</t>
  </si>
  <si>
    <t xml:space="preserve">WIG na koniec okresu </t>
  </si>
  <si>
    <r>
      <t>Średnie dzienne</t>
    </r>
    <r>
      <rPr>
        <sz val="7.5"/>
        <color indexed="6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</si>
  <si>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</si>
  <si>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</si>
  <si>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>NewConnect</t>
  </si>
  <si>
    <t xml:space="preserve">NCIndex na koniec okresu </t>
  </si>
  <si>
    <t xml:space="preserve">  </t>
  </si>
  <si>
    <t>Wartość obrotu - pakietowe (PLN)</t>
  </si>
  <si>
    <t>GlobalConnect</t>
  </si>
  <si>
    <t>-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</si>
  <si>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</si>
  <si>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</si>
  <si>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</si>
  <si>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</si>
  <si>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</si>
  <si>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</si>
  <si>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</si>
  <si>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</si>
  <si>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Jednostki indeksowe</t>
  </si>
  <si>
    <t>Rynek Instrumentów Dłużnych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</si>
  <si>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</si>
  <si>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</si>
  <si>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Rynek Produktów Strukturyzowanych, ETF, ETC i certyfikatów inwestycyjnych</t>
  </si>
  <si>
    <t>Produkty strukturyzowane, ETF, ETC</t>
  </si>
  <si>
    <t xml:space="preserve">Wartość obrotu - arkusz zleceń i transakcje pakietowe (PLN) </t>
  </si>
  <si>
    <t>Produkty strukturyzowane</t>
  </si>
  <si>
    <t>Certyfikaty inwestycyjne</t>
  </si>
  <si>
    <t>Warranty</t>
  </si>
  <si>
    <t>ETF, ETC</t>
  </si>
  <si>
    <t>Rynek Towarowy</t>
  </si>
  <si>
    <t>Energia elektryczna - TGE</t>
  </si>
  <si>
    <t>Kwiecień</t>
  </si>
  <si>
    <t>Wolumen obrotu - transakcje terminowe (MWh)</t>
  </si>
  <si>
    <t>Prawa majątkowe - TGE</t>
  </si>
  <si>
    <t>Gaz ziemny - TGE</t>
  </si>
  <si>
    <t>Transakcje terminowe (MWh)</t>
  </si>
  <si>
    <t>Rejestr Gwarancji Pochodzenia (energia elektryczna)</t>
  </si>
  <si>
    <t>Wolumen OZE (MWh)</t>
  </si>
  <si>
    <t>Wolumen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</si>
  <si>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</si>
  <si>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</si>
  <si>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</si>
  <si>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</si>
  <si>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</si>
  <si>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</si>
  <si>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</si>
  <si>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</si>
  <si>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</si>
  <si>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</si>
  <si>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6)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</si>
  <si>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7)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</si>
  <si>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</si>
  <si>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</si>
  <si>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</si>
  <si>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</si>
  <si>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</si>
  <si>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</si>
  <si>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</si>
  <si>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</si>
  <si>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Wolumen obrotu - transakcje spot (MWh)</t>
  </si>
  <si>
    <t>Luty 2026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</si>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</sst>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  <numFmt numFmtId="169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indexed="63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6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5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5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3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4" xfId="3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5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7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top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1" fontId="5" fillId="0" borderId="1" xfId="4" applyNumberFormat="1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164" fontId="16" fillId="0" borderId="0" xfId="2" applyNumberFormat="1" applyFont="1" applyBorder="1"/>
    <xf numFmtId="3" fontId="16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0" fontId="5" fillId="7" borderId="15" xfId="0" applyFont="1" applyFill="1" applyBorder="1" applyAlignment="1">
      <alignment vertical="top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9" xfId="3" applyFont="1" applyBorder="1" applyAlignment="1">
      <alignment vertical="top" wrapText="1"/>
    </xf>
    <xf numFmtId="3" fontId="5" fillId="0" borderId="11" xfId="3" applyNumberFormat="1" applyFont="1" applyBorder="1" applyAlignment="1">
      <alignment vertical="top" wrapText="1"/>
    </xf>
    <xf numFmtId="3" fontId="5" fillId="0" borderId="11" xfId="4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9" xfId="0" applyNumberFormat="1" applyFont="1" applyBorder="1"/>
    <xf numFmtId="3" fontId="10" fillId="0" borderId="9" xfId="0" applyNumberFormat="1" applyFont="1" applyBorder="1" applyAlignment="1">
      <alignment vertical="center" wrapText="1"/>
    </xf>
    <xf numFmtId="165" fontId="5" fillId="0" borderId="0" xfId="0" applyNumberFormat="1" applyFont="1"/>
    <xf numFmtId="165" fontId="5" fillId="0" borderId="0" xfId="3" applyNumberFormat="1" applyFont="1"/>
    <xf numFmtId="164" fontId="16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11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10" fillId="0" borderId="9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1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3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3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9" borderId="11" xfId="0" quotePrefix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11" xfId="0" applyNumberFormat="1" applyFont="1" applyBorder="1" applyAlignment="1">
      <alignment vertical="center" wrapText="1"/>
    </xf>
    <xf numFmtId="0" fontId="4" fillId="0" borderId="0" xfId="3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14" xfId="0" applyBorder="1"/>
    <xf numFmtId="3" fontId="5" fillId="0" borderId="14" xfId="0" applyNumberFormat="1" applyFont="1" applyBorder="1" applyAlignment="1">
      <alignment vertical="top" wrapText="1"/>
    </xf>
    <xf numFmtId="10" fontId="0" fillId="0" borderId="0" xfId="0" applyNumberFormat="1"/>
    <xf numFmtId="0" fontId="25" fillId="0" borderId="0" xfId="0" applyFont="1"/>
    <xf numFmtId="17" fontId="8" fillId="9" borderId="9" xfId="0" quotePrefix="1" applyNumberFormat="1" applyFont="1" applyFill="1" applyBorder="1" applyAlignment="1">
      <alignment horizontal="center" vertical="center" wrapText="1"/>
    </xf>
    <xf numFmtId="0" fontId="26" fillId="0" borderId="0" xfId="0" applyFont="1"/>
    <xf numFmtId="10" fontId="12" fillId="0" borderId="0" xfId="0" applyNumberFormat="1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17" fontId="8" fillId="0" borderId="21" xfId="0" quotePrefix="1" applyNumberFormat="1" applyFont="1" applyBorder="1" applyAlignment="1">
      <alignment horizontal="center" vertical="center" wrapText="1"/>
    </xf>
    <xf numFmtId="17" fontId="8" fillId="9" borderId="16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167" fontId="11" fillId="0" borderId="1" xfId="1" applyFont="1" applyBorder="1" applyAlignment="1">
      <alignment horizontal="right" vertical="center" wrapText="1"/>
    </xf>
    <xf numFmtId="169" fontId="11" fillId="0" borderId="1" xfId="0" quotePrefix="1" applyNumberFormat="1" applyFont="1" applyBorder="1" applyAlignment="1">
      <alignment horizontal="right" vertical="center" wrapText="1"/>
    </xf>
  </cellXfs>
  <cellStyles count="5">
    <cellStyle name="Dziesiętny" xfId="1" builtinId="3"/>
    <cellStyle name="Normal 2" xfId="3" xr:uid="{0340FF7C-EB0C-42D5-98AC-1AC853D70C9C}"/>
    <cellStyle name="Normalny" xfId="0" builtinId="0"/>
    <cellStyle name="Normalny 2" xfId="4" xr:uid="{B5FEF0A9-D5B6-43CC-B3ED-5DFCEC26F40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258-B78B-4AD1-BAFC-53B932F05CE6}">
  <sheetPr>
    <pageSetUpPr fitToPage="1"/>
  </sheetPr>
  <dimension ref="A1:LY144"/>
  <sheetViews>
    <sheetView tabSelected="1" zoomScale="99" zoomScaleNormal="99" zoomScaleSheetLayoutView="70" workbookViewId="0">
      <pane xSplit="1" topLeftCell="FR1" activePane="topRight" state="frozen"/>
      <selection activeCell="A64" sqref="A64"/>
      <selection pane="topRight" activeCell="GC78" sqref="GC78"/>
    </sheetView>
  </sheetViews>
  <sheetFormatPr defaultRowHeight="15" x14ac:dyDescent="0.25"/>
  <cols>
    <col min="1" max="1" width="27" customWidth="1"/>
    <col min="2" max="23" width="14" bestFit="1" customWidth="1"/>
    <col min="24" max="24" width="14.5703125" bestFit="1" customWidth="1"/>
    <col min="25" max="57" width="14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8" width="14" bestFit="1" customWidth="1"/>
    <col min="69" max="71" width="14" style="7" bestFit="1" customWidth="1"/>
    <col min="72" max="141" width="14" bestFit="1" customWidth="1"/>
    <col min="142" max="158" width="16.5703125" bestFit="1" customWidth="1"/>
    <col min="159" max="160" width="14" bestFit="1" customWidth="1"/>
    <col min="161" max="161" width="15" bestFit="1" customWidth="1"/>
    <col min="162" max="165" width="14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" bestFit="1" customWidth="1"/>
    <col min="178" max="178" width="20.5703125" bestFit="1" customWidth="1"/>
    <col min="179" max="179" width="20.5703125" customWidth="1"/>
  </cols>
  <sheetData>
    <row r="1" spans="1:179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79" s="12" customFormat="1" ht="19.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242</v>
      </c>
    </row>
    <row r="3" spans="1:179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</row>
    <row r="4" spans="1:179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</row>
    <row r="5" spans="1:179" s="29" customFormat="1" ht="19.5" x14ac:dyDescent="0.25">
      <c r="A5" s="20" t="s">
        <v>184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</row>
    <row r="6" spans="1:179" s="29" customFormat="1" ht="28.9" customHeigh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</row>
    <row r="7" spans="1:179" s="29" customFormat="1" ht="19.5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</row>
    <row r="8" spans="1:179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</row>
    <row r="9" spans="1:179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</row>
    <row r="10" spans="1:179" s="29" customFormat="1" ht="19.5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</row>
    <row r="11" spans="1:179" s="29" customFormat="1" ht="19.5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</row>
    <row r="12" spans="1:179" s="29" customFormat="1" ht="20.2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</row>
    <row r="13" spans="1:179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</row>
    <row r="14" spans="1:179" s="12" customFormat="1" ht="19.5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Styczeń 2013</v>
      </c>
      <c r="W14" s="8" t="s">
        <v>23</v>
      </c>
      <c r="X14" s="8" t="str">
        <f>X2</f>
        <v>Marzec 2013</v>
      </c>
      <c r="Y14" s="8" t="str">
        <f>Y2</f>
        <v>Kwiecień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Styczeń 2014</v>
      </c>
      <c r="AI14" s="8" t="str">
        <f t="shared" si="0"/>
        <v>Luty 2014</v>
      </c>
      <c r="AJ14" s="8" t="str">
        <f t="shared" si="0"/>
        <v>Marzec 2014</v>
      </c>
      <c r="AK14" s="8" t="str">
        <f t="shared" si="0"/>
        <v>Kwiecień 2014</v>
      </c>
      <c r="AL14" s="8" t="str">
        <f t="shared" si="0"/>
        <v>Maj 2014</v>
      </c>
      <c r="AM14" s="8" t="str">
        <f t="shared" si="0"/>
        <v>Czerwiec 2014</v>
      </c>
      <c r="AN14" s="8" t="s">
        <v>40</v>
      </c>
      <c r="AO14" s="8" t="s">
        <v>41</v>
      </c>
      <c r="AP14" s="8" t="s">
        <v>42</v>
      </c>
      <c r="AQ14" s="8" t="str">
        <f>AQ2</f>
        <v>Październik 2014</v>
      </c>
      <c r="AR14" s="8" t="str">
        <f>AR2</f>
        <v>Listopad 2014</v>
      </c>
      <c r="AS14" s="8" t="str">
        <f>AS2</f>
        <v>Grudzień 2014</v>
      </c>
      <c r="AT14" s="8" t="str">
        <f>AT2</f>
        <v>Styczeń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Sierpień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Marzec 2016</v>
      </c>
      <c r="BI14" s="8" t="s">
        <v>61</v>
      </c>
      <c r="BJ14" s="8" t="s">
        <v>62</v>
      </c>
      <c r="BK14" s="8" t="s">
        <v>63</v>
      </c>
      <c r="BL14" s="8" t="str">
        <f>BL2</f>
        <v>Lipiec 2016</v>
      </c>
      <c r="BM14" s="8" t="str">
        <f>BM2</f>
        <v>Sierpień 2016</v>
      </c>
      <c r="BN14" s="8" t="str">
        <f>BN2</f>
        <v>Wrzesień 2016</v>
      </c>
      <c r="BO14" s="8" t="str">
        <f>BO2</f>
        <v>Październik 2016</v>
      </c>
      <c r="BP14" s="8" t="s">
        <v>68</v>
      </c>
      <c r="BQ14" s="8" t="s">
        <v>69</v>
      </c>
      <c r="BR14" s="8" t="str">
        <f>BR2</f>
        <v>Styczeń 2017</v>
      </c>
      <c r="BS14" s="8" t="str">
        <f>BS2</f>
        <v>Luty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Grudzień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Kwiecień 2019</v>
      </c>
      <c r="CT14" s="8" t="str">
        <f t="shared" si="1"/>
        <v>Maj 2019</v>
      </c>
      <c r="CU14" s="8" t="str">
        <f t="shared" si="1"/>
        <v>Czerwiec 2019</v>
      </c>
      <c r="CV14" s="8" t="str">
        <f t="shared" si="1"/>
        <v>Lipiec 2019</v>
      </c>
      <c r="CW14" s="8" t="str">
        <f t="shared" si="1"/>
        <v>Sierpień 2019</v>
      </c>
      <c r="CX14" s="8" t="str">
        <f t="shared" si="1"/>
        <v>Wrzesień 2019</v>
      </c>
      <c r="CY14" s="8" t="str">
        <f>CY2</f>
        <v>Październik 2019</v>
      </c>
      <c r="CZ14" s="8" t="str">
        <f>CZ2</f>
        <v>Listopad 2019</v>
      </c>
      <c r="DA14" s="8" t="str">
        <f>DA2</f>
        <v>Grudzień 2019</v>
      </c>
      <c r="DB14" s="8" t="str">
        <f t="shared" ref="DB14:DD14" si="2">DB2</f>
        <v>Styczeń 2020</v>
      </c>
      <c r="DC14" s="8" t="str">
        <f t="shared" si="2"/>
        <v>Luty 2020</v>
      </c>
      <c r="DD14" s="8" t="str">
        <f t="shared" si="2"/>
        <v>Marzec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Wrzesień 2022</v>
      </c>
      <c r="EI14" s="8" t="str">
        <f>EI2</f>
        <v>Październik 2022</v>
      </c>
      <c r="EJ14" s="10" t="str">
        <f>EJ2</f>
        <v>Listopad 2022</v>
      </c>
      <c r="EK14" s="8" t="str">
        <f>EK2</f>
        <v>Grudzień 2022</v>
      </c>
      <c r="EL14" s="8" t="str">
        <f>$EL$2</f>
        <v>Styczeń 2023</v>
      </c>
      <c r="EM14" s="8" t="str">
        <f>$EM$2</f>
        <v>Luty 2023</v>
      </c>
      <c r="EN14" s="8" t="str">
        <f>EN2</f>
        <v>Marzec 2023</v>
      </c>
      <c r="EO14" s="8" t="str">
        <f>EO2</f>
        <v>Kwiecień 2023</v>
      </c>
      <c r="EP14" s="8" t="str">
        <f>$EP$2</f>
        <v>Maj 2023</v>
      </c>
      <c r="EQ14" s="8" t="str">
        <f>$EQ$2</f>
        <v>Czerwiec 2023</v>
      </c>
      <c r="ER14" s="8" t="str">
        <f>$ER$2</f>
        <v>Lipiec 2023</v>
      </c>
      <c r="ES14" s="8" t="str">
        <f>$ES$2</f>
        <v>Sierpień 2023</v>
      </c>
      <c r="ET14" s="8" t="str">
        <f>$ET$2</f>
        <v>Wrzesień 2023</v>
      </c>
      <c r="EU14" s="8" t="str">
        <f>$EU$2</f>
        <v>Październik 2023</v>
      </c>
      <c r="EV14" s="8" t="str">
        <f>$EV$2</f>
        <v>Listopad 2023</v>
      </c>
      <c r="EW14" s="8" t="str">
        <f>$EW$2</f>
        <v>Grudzień 2023</v>
      </c>
      <c r="EX14" s="8" t="str">
        <f>$EX$2</f>
        <v>Styczeń 2024</v>
      </c>
      <c r="EY14" s="8" t="str">
        <f>EY2</f>
        <v>Luty 2024</v>
      </c>
      <c r="EZ14" s="8" t="str">
        <f>$EZ$2</f>
        <v>Marzec 2024</v>
      </c>
      <c r="FA14" s="8" t="str">
        <f>$FA$2</f>
        <v>Kwiecień 2024</v>
      </c>
      <c r="FB14" s="8" t="str">
        <f>$FB$2</f>
        <v>Maj 2024</v>
      </c>
      <c r="FC14" s="8" t="str">
        <f t="shared" ref="FC14:FE14" si="3">FC2</f>
        <v>Czerwiec 2024</v>
      </c>
      <c r="FD14" s="8" t="str">
        <f t="shared" si="3"/>
        <v>Lipiec 2024</v>
      </c>
      <c r="FE14" s="8" t="str">
        <f t="shared" si="3"/>
        <v>Sierpień 2024</v>
      </c>
      <c r="FF14" s="8" t="str">
        <f>$FF$2</f>
        <v xml:space="preserve">Wrzesień 2024 </v>
      </c>
      <c r="FG14" s="8" t="str">
        <f>$FG$2</f>
        <v>Październik 2024</v>
      </c>
      <c r="FH14" s="8" t="str">
        <f>$FH$2</f>
        <v>Listopad 2024</v>
      </c>
      <c r="FI14" s="8" t="str">
        <f>$FI$2</f>
        <v>Grudzień 2024</v>
      </c>
      <c r="FJ14" s="8" t="str">
        <f>FJ$2</f>
        <v>Styczeń 2025</v>
      </c>
      <c r="FK14" s="8" t="str">
        <f t="shared" ref="FK14:FL14" si="4">FK$2</f>
        <v>Luty 2025</v>
      </c>
      <c r="FL14" s="8" t="str">
        <f t="shared" si="4"/>
        <v>Marzec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>FS2</f>
        <v>Październik 2025</v>
      </c>
      <c r="FT14" s="8" t="str">
        <f>FT2</f>
        <v>Listopad 2025</v>
      </c>
      <c r="FU14" s="8" t="str">
        <f>FU2</f>
        <v>Grudzień 2025</v>
      </c>
      <c r="FV14" s="8" t="str">
        <f>FV2</f>
        <v>Styczeń 2026</v>
      </c>
      <c r="FW14" s="8" t="str">
        <f>FW2</f>
        <v>Luty 2026</v>
      </c>
    </row>
    <row r="15" spans="1:179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</row>
    <row r="16" spans="1:179" s="29" customFormat="1" x14ac:dyDescent="0.25">
      <c r="A16" s="20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8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</row>
    <row r="17" spans="1:337" s="29" customFormat="1" ht="19.5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8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</row>
    <row r="18" spans="1:337" s="29" customFormat="1" ht="15" customHeigh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</row>
    <row r="19" spans="1:337" s="29" customFormat="1" ht="19.5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</row>
    <row r="20" spans="1:337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49">
        <v>266.51</v>
      </c>
      <c r="FD20" s="49">
        <v>265.74</v>
      </c>
      <c r="FE20" s="49">
        <v>261.91000000000003</v>
      </c>
      <c r="FF20" s="49">
        <v>250.1</v>
      </c>
      <c r="FG20" s="49">
        <v>247.64</v>
      </c>
      <c r="FH20" s="49">
        <v>234.31</v>
      </c>
      <c r="FI20" s="49">
        <v>229.32</v>
      </c>
      <c r="FJ20" s="49">
        <v>244.49</v>
      </c>
      <c r="FK20" s="49">
        <v>251.97</v>
      </c>
      <c r="FL20" s="49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</row>
    <row r="21" spans="1:337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</row>
    <row r="22" spans="1:337" s="29" customFormat="1" ht="19.5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</row>
    <row r="23" spans="1:337" s="29" customFormat="1" ht="19.5" x14ac:dyDescent="0.25">
      <c r="A23" s="20" t="s">
        <v>189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</row>
    <row r="24" spans="1:337" s="29" customFormat="1" ht="20.2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</row>
    <row r="25" spans="1:337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1"/>
      <c r="S25" s="51"/>
      <c r="T25" s="51"/>
      <c r="U25" s="51"/>
      <c r="V25" s="4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3"/>
      <c r="AW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J25" s="44"/>
      <c r="BN25" s="53"/>
      <c r="BO25" s="53"/>
      <c r="BP25" s="53"/>
      <c r="BQ25" s="54"/>
      <c r="BR25" s="54"/>
      <c r="BS25" s="54"/>
      <c r="BZ25" s="46"/>
      <c r="CA25" s="53"/>
      <c r="CB25" s="53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</row>
    <row r="26" spans="1:337" s="12" customFormat="1" ht="19.5" x14ac:dyDescent="0.25">
      <c r="A26" s="8" t="s">
        <v>190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Styczeń 2013</v>
      </c>
      <c r="W26" s="8" t="s">
        <v>23</v>
      </c>
      <c r="X26" s="8" t="str">
        <f>X14</f>
        <v>Marzec 2013</v>
      </c>
      <c r="Y26" s="8" t="str">
        <f>Y14</f>
        <v>Kwiecień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5">AH14</f>
        <v>Styczeń 2014</v>
      </c>
      <c r="AI26" s="8" t="str">
        <f t="shared" si="5"/>
        <v>Luty 2014</v>
      </c>
      <c r="AJ26" s="8" t="str">
        <f t="shared" si="5"/>
        <v>Marzec 2014</v>
      </c>
      <c r="AK26" s="8" t="str">
        <f t="shared" si="5"/>
        <v>Kwiecień 2014</v>
      </c>
      <c r="AL26" s="8" t="str">
        <f t="shared" si="5"/>
        <v>Maj 2014</v>
      </c>
      <c r="AM26" s="8" t="str">
        <f t="shared" si="5"/>
        <v>Czerwiec 2014</v>
      </c>
      <c r="AN26" s="8" t="s">
        <v>40</v>
      </c>
      <c r="AO26" s="8" t="s">
        <v>41</v>
      </c>
      <c r="AP26" s="8" t="s">
        <v>42</v>
      </c>
      <c r="AQ26" s="8" t="str">
        <f>AQ14</f>
        <v>Październik 2014</v>
      </c>
      <c r="AR26" s="8" t="str">
        <f>AR14</f>
        <v>Listopad 2014</v>
      </c>
      <c r="AS26" s="8" t="str">
        <f>AS14</f>
        <v>Grudzień 2014</v>
      </c>
      <c r="AT26" s="8" t="str">
        <f>AT14</f>
        <v>Styczeń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Sierpień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Marzec 2016</v>
      </c>
      <c r="BI26" s="8" t="s">
        <v>61</v>
      </c>
      <c r="BJ26" s="8" t="s">
        <v>62</v>
      </c>
      <c r="BK26" s="8" t="s">
        <v>63</v>
      </c>
      <c r="BL26" s="8" t="str">
        <f>BL14</f>
        <v>Lipiec 2016</v>
      </c>
      <c r="BM26" s="8" t="str">
        <f>BM14</f>
        <v>Sierpień 2016</v>
      </c>
      <c r="BN26" s="8" t="str">
        <f>BN14</f>
        <v>Wrzesień 2016</v>
      </c>
      <c r="BO26" s="8" t="str">
        <f>BO14</f>
        <v>Październik 2016</v>
      </c>
      <c r="BP26" s="8" t="s">
        <v>68</v>
      </c>
      <c r="BQ26" s="8" t="s">
        <v>69</v>
      </c>
      <c r="BR26" s="8" t="str">
        <f>BR14</f>
        <v>Styczeń 2017</v>
      </c>
      <c r="BS26" s="8" t="str">
        <f>BS14</f>
        <v>Luty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Grudzień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6">CS14</f>
        <v>Kwiecień 2019</v>
      </c>
      <c r="CT26" s="8" t="str">
        <f t="shared" si="6"/>
        <v>Maj 2019</v>
      </c>
      <c r="CU26" s="8" t="str">
        <f t="shared" si="6"/>
        <v>Czerwiec 2019</v>
      </c>
      <c r="CV26" s="8" t="str">
        <f t="shared" si="6"/>
        <v>Lipiec 2019</v>
      </c>
      <c r="CW26" s="8" t="str">
        <f t="shared" si="6"/>
        <v>Sierpień 2019</v>
      </c>
      <c r="CX26" s="8" t="str">
        <f t="shared" si="6"/>
        <v>Wrzesień 2019</v>
      </c>
      <c r="CY26" s="8" t="str">
        <f>CY14</f>
        <v>Październik 2019</v>
      </c>
      <c r="CZ26" s="8" t="str">
        <f>CZ14</f>
        <v>Listopad 2019</v>
      </c>
      <c r="DA26" s="8" t="str">
        <f>DA14</f>
        <v>Grudzień 2019</v>
      </c>
      <c r="DB26" s="8" t="str">
        <f t="shared" ref="DB26:DD26" si="7">DB14</f>
        <v>Styczeń 2020</v>
      </c>
      <c r="DC26" s="8" t="str">
        <f t="shared" si="7"/>
        <v>Luty 2020</v>
      </c>
      <c r="DD26" s="8" t="str">
        <f t="shared" si="7"/>
        <v>Marzec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Wrzesień 2022</v>
      </c>
      <c r="EI26" s="8" t="str">
        <f>EI14</f>
        <v>Październik 2022</v>
      </c>
      <c r="EJ26" s="8" t="str">
        <f>EJ14</f>
        <v>Listopad 2022</v>
      </c>
      <c r="EK26" s="8" t="str">
        <f>EK14</f>
        <v>Grudzień 2022</v>
      </c>
      <c r="EL26" s="8" t="str">
        <f>$EL$2</f>
        <v>Styczeń 2023</v>
      </c>
      <c r="EM26" s="8" t="str">
        <f>$EM$2</f>
        <v>Luty 2023</v>
      </c>
      <c r="EN26" s="8" t="str">
        <f>EN2</f>
        <v>Marzec 2023</v>
      </c>
      <c r="EO26" s="8" t="str">
        <f>EO2</f>
        <v>Kwiecień 2023</v>
      </c>
      <c r="EP26" s="8" t="str">
        <f>$EP$2</f>
        <v>Maj 2023</v>
      </c>
      <c r="EQ26" s="8" t="str">
        <f>$EQ$2</f>
        <v>Czerwiec 2023</v>
      </c>
      <c r="ER26" s="8" t="str">
        <f>$ER$2</f>
        <v>Lipiec 2023</v>
      </c>
      <c r="ES26" s="8" t="str">
        <f>$ES$2</f>
        <v>Sierpień 2023</v>
      </c>
      <c r="ET26" s="8" t="str">
        <f>$ET$2</f>
        <v>Wrzesień 2023</v>
      </c>
      <c r="EU26" s="8" t="str">
        <f>$EU$2</f>
        <v>Październik 2023</v>
      </c>
      <c r="EV26" s="8" t="str">
        <f>$EV$2</f>
        <v>Listopad 2023</v>
      </c>
      <c r="EW26" s="8" t="str">
        <f>$EW$2</f>
        <v>Grudzień 2023</v>
      </c>
      <c r="EX26" s="8" t="str">
        <f>$EX$2</f>
        <v>Styczeń 2024</v>
      </c>
      <c r="EY26" s="8" t="str">
        <f>EY2</f>
        <v>Luty 2024</v>
      </c>
      <c r="EZ26" s="8" t="str">
        <f>EZ2</f>
        <v>Marzec 2024</v>
      </c>
      <c r="FA26" s="8" t="str">
        <f>$FA$2</f>
        <v>Kwiecień 2024</v>
      </c>
      <c r="FB26" s="8" t="str">
        <f>$FB$2</f>
        <v>Maj 2024</v>
      </c>
      <c r="FC26" s="8" t="str">
        <f t="shared" ref="FC26:FF26" si="8">FC2</f>
        <v>Czerwiec 2024</v>
      </c>
      <c r="FD26" s="8" t="str">
        <f t="shared" si="8"/>
        <v>Lipiec 2024</v>
      </c>
      <c r="FE26" s="8" t="str">
        <f t="shared" si="8"/>
        <v>Sierpień 2024</v>
      </c>
      <c r="FF26" s="8" t="str">
        <f t="shared" si="8"/>
        <v xml:space="preserve">Wrzesień 2024 </v>
      </c>
      <c r="FG26" s="8" t="str">
        <f>$FG$2</f>
        <v>Październik 2024</v>
      </c>
      <c r="FH26" s="8" t="str">
        <f>$FH$2</f>
        <v>Listopad 2024</v>
      </c>
      <c r="FI26" s="8" t="str">
        <f>$FI$2</f>
        <v>Grudzień 2024</v>
      </c>
      <c r="FJ26" s="8" t="str">
        <f>FJ$2</f>
        <v>Styczeń 2025</v>
      </c>
      <c r="FK26" s="8" t="str">
        <f t="shared" ref="FK26:FO26" si="9">FK$2</f>
        <v>Luty 2025</v>
      </c>
      <c r="FL26" s="8" t="str">
        <f t="shared" si="9"/>
        <v>Marzec 2025</v>
      </c>
      <c r="FM26" s="8" t="str">
        <f t="shared" si="9"/>
        <v>Kwiecień 2025</v>
      </c>
      <c r="FN26" s="8" t="str">
        <f t="shared" si="9"/>
        <v>Maj 2025</v>
      </c>
      <c r="FO26" s="8" t="str">
        <f t="shared" si="9"/>
        <v>Czerwiec 2025</v>
      </c>
      <c r="FP26" s="8" t="s">
        <v>172</v>
      </c>
      <c r="FQ26" s="8" t="s">
        <v>173</v>
      </c>
      <c r="FR26" s="8" t="s">
        <v>174</v>
      </c>
      <c r="FS26" s="8" t="str">
        <f>FS2</f>
        <v>Październik 2025</v>
      </c>
      <c r="FT26" s="8" t="str">
        <f>FT2</f>
        <v>Listopad 2025</v>
      </c>
      <c r="FU26" s="8" t="str">
        <f>FU2</f>
        <v>Grudzień 2025</v>
      </c>
      <c r="FV26" s="8" t="str">
        <f>FV2</f>
        <v>Styczeń 2026</v>
      </c>
      <c r="FW26" s="8" t="str">
        <f>FW2</f>
        <v>Luty 2026</v>
      </c>
    </row>
    <row r="27" spans="1:337" ht="15.75" thickBot="1" x14ac:dyDescent="0.3">
      <c r="A27" s="20" t="s">
        <v>180</v>
      </c>
      <c r="B27" s="40">
        <v>182290</v>
      </c>
      <c r="C27" s="56" t="s">
        <v>191</v>
      </c>
      <c r="D27" s="56" t="s">
        <v>191</v>
      </c>
      <c r="E27" s="40">
        <f>182290+562640</f>
        <v>744930</v>
      </c>
      <c r="F27" s="56" t="s">
        <v>191</v>
      </c>
      <c r="G27" s="57" t="s">
        <v>191</v>
      </c>
      <c r="L27" s="58"/>
      <c r="BF27"/>
      <c r="BG27"/>
      <c r="BH27"/>
      <c r="BJ27"/>
      <c r="BQ27"/>
      <c r="BR27"/>
      <c r="BS27"/>
      <c r="EJ27" s="59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</row>
    <row r="28" spans="1:337" x14ac:dyDescent="0.25">
      <c r="A28" s="60"/>
      <c r="B28" s="53"/>
      <c r="C28" s="61"/>
      <c r="D28" s="61"/>
      <c r="E28" s="53"/>
      <c r="F28" s="61"/>
      <c r="G28" s="61"/>
      <c r="L28" s="58"/>
      <c r="BF28"/>
      <c r="BG28"/>
      <c r="BH28"/>
      <c r="BJ28"/>
      <c r="BQ28"/>
      <c r="BR28"/>
      <c r="BS28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</row>
    <row r="29" spans="1:337" ht="15.75" thickBot="1" x14ac:dyDescent="0.3">
      <c r="A29" s="1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2"/>
      <c r="AW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J29" s="44"/>
      <c r="BN29" s="62"/>
      <c r="BO29" s="62"/>
      <c r="BP29" s="62"/>
      <c r="BQ29" s="63"/>
      <c r="BR29" s="63"/>
      <c r="BS29" s="63"/>
      <c r="BZ29" s="46"/>
      <c r="CA29" s="62"/>
      <c r="CB29" s="62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7" s="12" customFormat="1" ht="19.5" x14ac:dyDescent="0.25">
      <c r="A30" s="64" t="s">
        <v>193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Styczeń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0">AH14</f>
        <v>Styczeń 2014</v>
      </c>
      <c r="AI30" s="9" t="str">
        <f t="shared" si="10"/>
        <v>Luty 2014</v>
      </c>
      <c r="AJ30" s="9" t="str">
        <f t="shared" si="10"/>
        <v>Marzec 2014</v>
      </c>
      <c r="AK30" s="9" t="str">
        <f t="shared" si="10"/>
        <v>Kwiecień 2014</v>
      </c>
      <c r="AL30" s="9" t="str">
        <f t="shared" si="10"/>
        <v>Maj 2014</v>
      </c>
      <c r="AM30" s="9" t="str">
        <f t="shared" si="10"/>
        <v>Czerwiec 2014</v>
      </c>
      <c r="AN30" s="9" t="s">
        <v>40</v>
      </c>
      <c r="AO30" s="9" t="s">
        <v>41</v>
      </c>
      <c r="AP30" s="9" t="s">
        <v>42</v>
      </c>
      <c r="AQ30" s="9" t="str">
        <f>AQ14</f>
        <v>Październik 2014</v>
      </c>
      <c r="AR30" s="9" t="str">
        <f>AR2</f>
        <v>Listopad 2014</v>
      </c>
      <c r="AS30" s="9" t="str">
        <f>AS2</f>
        <v>Grudzień 2014</v>
      </c>
      <c r="AT30" s="9" t="str">
        <f>AT2</f>
        <v>Styczeń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Sierpień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Marzec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Sierpień 2016</v>
      </c>
      <c r="BN30" s="66" t="str">
        <f>BN2</f>
        <v>Wrzesień 2016</v>
      </c>
      <c r="BO30" s="66" t="str">
        <f>BO2</f>
        <v>Październik 2016</v>
      </c>
      <c r="BP30" s="66" t="s">
        <v>68</v>
      </c>
      <c r="BQ30" s="66" t="s">
        <v>69</v>
      </c>
      <c r="BR30" s="66" t="str">
        <f>BR14</f>
        <v>Styczeń 2017</v>
      </c>
      <c r="BS30" s="66" t="str">
        <f>BS14</f>
        <v>Luty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Grudzień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1">CS2</f>
        <v>Kwiecień 2019</v>
      </c>
      <c r="CT30" s="8" t="str">
        <f t="shared" si="11"/>
        <v>Maj 2019</v>
      </c>
      <c r="CU30" s="8" t="str">
        <f t="shared" si="11"/>
        <v>Czerwiec 2019</v>
      </c>
      <c r="CV30" s="8" t="str">
        <f t="shared" si="11"/>
        <v>Lipiec 2019</v>
      </c>
      <c r="CW30" s="8" t="str">
        <f t="shared" si="11"/>
        <v>Sierpień 2019</v>
      </c>
      <c r="CX30" s="8" t="str">
        <f t="shared" si="11"/>
        <v>Wrzesień 2019</v>
      </c>
      <c r="CY30" s="8" t="str">
        <f t="shared" si="11"/>
        <v>Październik 2019</v>
      </c>
      <c r="CZ30" s="8" t="str">
        <f t="shared" si="11"/>
        <v>Listopad 2019</v>
      </c>
      <c r="DA30" s="8" t="str">
        <f t="shared" si="11"/>
        <v>Grudzień 2019</v>
      </c>
      <c r="DB30" s="8" t="str">
        <f t="shared" si="11"/>
        <v>Styczeń 2020</v>
      </c>
      <c r="DC30" s="8" t="str">
        <f t="shared" si="11"/>
        <v>Luty 2020</v>
      </c>
      <c r="DD30" s="8" t="str">
        <f t="shared" si="11"/>
        <v>Marzec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Wrzesień 2022</v>
      </c>
      <c r="EI30" s="8" t="str">
        <f>EI2</f>
        <v>Październik 2022</v>
      </c>
      <c r="EJ30" s="10" t="str">
        <f>EJ2</f>
        <v>Listopad 2022</v>
      </c>
      <c r="EK30" s="8" t="str">
        <f>EK2</f>
        <v>Grudzień 2022</v>
      </c>
      <c r="EL30" s="8" t="str">
        <f>$EL$2</f>
        <v>Styczeń 2023</v>
      </c>
      <c r="EM30" s="8" t="str">
        <f>$EM$2</f>
        <v>Luty 2023</v>
      </c>
      <c r="EN30" s="8" t="str">
        <f>EN2</f>
        <v>Marzec 2023</v>
      </c>
      <c r="EO30" s="8" t="str">
        <f>EO2</f>
        <v>Kwiecień 2023</v>
      </c>
      <c r="EP30" s="8" t="str">
        <f>$EP$2</f>
        <v>Maj 2023</v>
      </c>
      <c r="EQ30" s="8" t="str">
        <f>$EQ$2</f>
        <v>Czerwiec 2023</v>
      </c>
      <c r="ER30" s="8" t="str">
        <f>$ER$2</f>
        <v>Lipiec 2023</v>
      </c>
      <c r="ES30" s="8" t="str">
        <f>$ES$2</f>
        <v>Sierpień 2023</v>
      </c>
      <c r="ET30" s="8" t="str">
        <f>$ET$2</f>
        <v>Wrzesień 2023</v>
      </c>
      <c r="EU30" s="8" t="str">
        <f>$EU$2</f>
        <v>Październik 2023</v>
      </c>
      <c r="EV30" s="8" t="str">
        <f>$EV$2</f>
        <v>Listopad 2023</v>
      </c>
      <c r="EW30" s="8" t="str">
        <f>$EW$2</f>
        <v>Grudzień 2023</v>
      </c>
      <c r="EX30" s="8" t="str">
        <f>$EX$2</f>
        <v>Styczeń 2024</v>
      </c>
      <c r="EY30" s="8" t="str">
        <f>EY2</f>
        <v>Luty 2024</v>
      </c>
      <c r="EZ30" s="8" t="str">
        <f>EZ2</f>
        <v>Marzec 2024</v>
      </c>
      <c r="FA30" s="8" t="str">
        <f>$FA$2</f>
        <v>Kwiecień 2024</v>
      </c>
      <c r="FB30" s="8" t="str">
        <f>$FB$2</f>
        <v>Maj 2024</v>
      </c>
      <c r="FC30" s="8" t="str">
        <f>FC2</f>
        <v>Czerwiec 2024</v>
      </c>
      <c r="FD30" s="8" t="str">
        <f t="shared" ref="FD30:FE30" si="12">FD2</f>
        <v>Lipiec 2024</v>
      </c>
      <c r="FE30" s="8" t="str">
        <f t="shared" si="12"/>
        <v>Sierpień 2024</v>
      </c>
      <c r="FF30" s="8" t="str">
        <f>FF2</f>
        <v xml:space="preserve">Wrzesień 2024 </v>
      </c>
      <c r="FG30" s="8" t="str">
        <f>$FG$2</f>
        <v>Październik 2024</v>
      </c>
      <c r="FH30" s="8" t="str">
        <f>$FH$2</f>
        <v>Listopad 2024</v>
      </c>
      <c r="FI30" s="8" t="str">
        <f>$FI$2</f>
        <v>Grudzień 2024</v>
      </c>
      <c r="FJ30" s="8" t="str">
        <f>FJ$2</f>
        <v>Styczeń 2025</v>
      </c>
      <c r="FK30" s="8" t="str">
        <f t="shared" ref="FK30:FN30" si="13">FK$2</f>
        <v>Luty 2025</v>
      </c>
      <c r="FL30" s="8" t="str">
        <f t="shared" si="13"/>
        <v>Marzec 2025</v>
      </c>
      <c r="FM30" s="8" t="str">
        <f t="shared" si="13"/>
        <v>Kwiecień 2025</v>
      </c>
      <c r="FN30" s="8" t="str">
        <f t="shared" si="13"/>
        <v>Maj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>FS2</f>
        <v>Październik 2025</v>
      </c>
      <c r="FT30" s="8" t="str">
        <f>FT2</f>
        <v>Listopad 2025</v>
      </c>
      <c r="FU30" s="8" t="str">
        <f>FU2</f>
        <v>Grudzień 2025</v>
      </c>
      <c r="FV30" s="8" t="str">
        <f>FV2</f>
        <v>Styczeń 2026</v>
      </c>
      <c r="FW30" s="8" t="str">
        <f>FW2</f>
        <v>Luty 2026</v>
      </c>
    </row>
    <row r="31" spans="1:337" x14ac:dyDescent="0.25">
      <c r="A31" s="67" t="s">
        <v>179</v>
      </c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70"/>
      <c r="R31" s="68"/>
      <c r="S31" s="71"/>
      <c r="T31" s="71"/>
      <c r="U31" s="71"/>
      <c r="V31" s="71"/>
      <c r="W31" s="68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3"/>
      <c r="AT31" s="71"/>
      <c r="AU31" s="71"/>
      <c r="AV31" s="74"/>
      <c r="AW31" s="74"/>
      <c r="AX31" s="75"/>
      <c r="AY31" s="75"/>
      <c r="AZ31" s="75"/>
      <c r="BA31" s="75"/>
      <c r="BB31" s="75"/>
      <c r="BC31" s="75"/>
      <c r="BD31" s="75"/>
      <c r="BE31" s="75"/>
      <c r="BF31" s="74"/>
      <c r="BG31" s="74"/>
      <c r="BH31" s="74"/>
      <c r="BI31" s="74"/>
      <c r="BJ31" s="74"/>
      <c r="BK31" s="76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</row>
    <row r="32" spans="1:337" s="29" customFormat="1" ht="19.5" x14ac:dyDescent="0.25">
      <c r="A32" s="77" t="s">
        <v>194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78"/>
      <c r="AW32" s="78"/>
      <c r="AX32" s="80"/>
      <c r="AY32" s="80"/>
      <c r="AZ32" s="80"/>
      <c r="BA32" s="80"/>
      <c r="BB32" s="80"/>
      <c r="BC32" s="80"/>
      <c r="BD32" s="80"/>
      <c r="BE32" s="80"/>
      <c r="BF32" s="81"/>
      <c r="BG32" s="82"/>
      <c r="BH32" s="82"/>
      <c r="BI32" s="82"/>
      <c r="BJ32" s="82"/>
      <c r="BK32" s="81"/>
      <c r="BL32" s="83"/>
      <c r="BM32" s="83"/>
      <c r="BN32" s="84"/>
      <c r="BO32" s="84"/>
      <c r="BP32" s="84"/>
      <c r="BQ32" s="84"/>
      <c r="BR32" s="85">
        <f>SUM(BR33:BR37)</f>
        <v>604887</v>
      </c>
      <c r="BS32" s="85">
        <f>SUM(BS33:BS37)</f>
        <v>609113</v>
      </c>
      <c r="BT32" s="85">
        <f>SUM(BT33:BT37)</f>
        <v>1027979</v>
      </c>
      <c r="BU32" s="85">
        <v>535424</v>
      </c>
      <c r="BV32" s="85">
        <v>671440</v>
      </c>
      <c r="BW32" s="85">
        <v>769008</v>
      </c>
      <c r="BX32" s="85">
        <v>416645</v>
      </c>
      <c r="BY32" s="85">
        <v>521423</v>
      </c>
      <c r="BZ32" s="85">
        <v>732480</v>
      </c>
      <c r="CA32" s="85">
        <v>533194</v>
      </c>
      <c r="CB32" s="85">
        <v>578312</v>
      </c>
      <c r="CC32" s="85">
        <v>623251</v>
      </c>
      <c r="CD32" s="85">
        <v>461577</v>
      </c>
      <c r="CE32" s="85">
        <v>624505</v>
      </c>
      <c r="CF32" s="85">
        <v>1026344</v>
      </c>
      <c r="CG32" s="85">
        <v>522560</v>
      </c>
      <c r="CH32" s="85">
        <v>657669</v>
      </c>
      <c r="CI32" s="85">
        <v>896064</v>
      </c>
      <c r="CJ32" s="85">
        <v>504653</v>
      </c>
      <c r="CK32" s="85">
        <v>532637</v>
      </c>
      <c r="CL32" s="85">
        <v>720309</v>
      </c>
      <c r="CM32" s="85">
        <v>712600</v>
      </c>
      <c r="CN32" s="85">
        <v>664252</v>
      </c>
      <c r="CO32" s="85">
        <v>840484</v>
      </c>
      <c r="CP32" s="85">
        <v>567596</v>
      </c>
      <c r="CQ32" s="85">
        <v>529063</v>
      </c>
      <c r="CR32" s="85">
        <v>616960</v>
      </c>
      <c r="CS32" s="85">
        <v>413911</v>
      </c>
      <c r="CT32" s="85">
        <v>548236</v>
      </c>
      <c r="CU32" s="85">
        <v>633464</v>
      </c>
      <c r="CV32" s="85">
        <v>513628</v>
      </c>
      <c r="CW32" s="85">
        <v>643906</v>
      </c>
      <c r="CX32" s="85">
        <v>824083</v>
      </c>
      <c r="CY32" s="85">
        <v>587488</v>
      </c>
      <c r="CZ32" s="85">
        <v>456560</v>
      </c>
      <c r="DA32" s="85">
        <v>645341</v>
      </c>
      <c r="DB32" s="85">
        <v>586398</v>
      </c>
      <c r="DC32" s="85">
        <v>737278</v>
      </c>
      <c r="DD32" s="85">
        <v>1774389</v>
      </c>
      <c r="DE32" s="85">
        <v>847827</v>
      </c>
      <c r="DF32" s="85">
        <v>744906</v>
      </c>
      <c r="DG32" s="85">
        <v>1154139</v>
      </c>
      <c r="DH32" s="85">
        <v>618592</v>
      </c>
      <c r="DI32" s="85">
        <v>489980</v>
      </c>
      <c r="DJ32" s="85">
        <v>1224677</v>
      </c>
      <c r="DK32" s="85">
        <v>973216</v>
      </c>
      <c r="DL32" s="85">
        <v>1009919</v>
      </c>
      <c r="DM32" s="85">
        <v>1328528</v>
      </c>
      <c r="DN32" s="85">
        <v>803650</v>
      </c>
      <c r="DO32" s="85">
        <v>791950</v>
      </c>
      <c r="DP32" s="85">
        <v>1533159</v>
      </c>
      <c r="DQ32" s="85">
        <v>648576</v>
      </c>
      <c r="DR32" s="85">
        <v>800380</v>
      </c>
      <c r="DS32" s="85">
        <v>1329148</v>
      </c>
      <c r="DT32" s="85">
        <v>564375</v>
      </c>
      <c r="DU32" s="85">
        <v>562716</v>
      </c>
      <c r="DV32" s="85">
        <v>1536753</v>
      </c>
      <c r="DW32" s="85">
        <v>821446</v>
      </c>
      <c r="DX32" s="85">
        <v>984659</v>
      </c>
      <c r="DY32" s="85">
        <v>1608332</v>
      </c>
      <c r="DZ32" s="85">
        <v>948326</v>
      </c>
      <c r="EA32" s="85">
        <v>1246527</v>
      </c>
      <c r="EB32" s="85">
        <v>1776009</v>
      </c>
      <c r="EC32" s="85">
        <v>901228</v>
      </c>
      <c r="ED32" s="85">
        <v>1049094</v>
      </c>
      <c r="EE32" s="85">
        <v>1568431</v>
      </c>
      <c r="EF32" s="85">
        <v>993755</v>
      </c>
      <c r="EG32" s="85">
        <v>1057739</v>
      </c>
      <c r="EH32" s="85">
        <v>1874855</v>
      </c>
      <c r="EI32" s="85">
        <v>1287459</v>
      </c>
      <c r="EJ32" s="86">
        <v>1278967</v>
      </c>
      <c r="EK32" s="85">
        <v>1611925</v>
      </c>
      <c r="EL32" s="85">
        <v>1028055</v>
      </c>
      <c r="EM32" s="87">
        <v>911101</v>
      </c>
      <c r="EN32" s="85">
        <v>1927608</v>
      </c>
      <c r="EO32" s="85">
        <v>822238</v>
      </c>
      <c r="EP32" s="85">
        <v>1018045</v>
      </c>
      <c r="EQ32" s="85">
        <v>1814532</v>
      </c>
      <c r="ER32" s="85">
        <v>754233</v>
      </c>
      <c r="ES32" s="85">
        <v>971343</v>
      </c>
      <c r="ET32" s="85">
        <v>1359802</v>
      </c>
      <c r="EU32" s="85">
        <v>1308426</v>
      </c>
      <c r="EV32" s="85">
        <v>1102078</v>
      </c>
      <c r="EW32" s="85">
        <v>1660136</v>
      </c>
      <c r="EX32" s="85">
        <v>1062373</v>
      </c>
      <c r="EY32" s="85">
        <v>1046193</v>
      </c>
      <c r="EZ32" s="85">
        <v>1550982</v>
      </c>
      <c r="FA32" s="85">
        <v>1006317</v>
      </c>
      <c r="FB32" s="85">
        <v>840601</v>
      </c>
      <c r="FC32" s="88">
        <v>1850400</v>
      </c>
      <c r="FD32" s="88">
        <v>801178</v>
      </c>
      <c r="FE32" s="88">
        <v>853613</v>
      </c>
      <c r="FF32" s="88">
        <v>1691921</v>
      </c>
      <c r="FG32" s="88">
        <v>820572</v>
      </c>
      <c r="FH32" s="88">
        <v>897925</v>
      </c>
      <c r="FI32" s="88">
        <v>1155850</v>
      </c>
      <c r="FJ32" s="88">
        <v>779699</v>
      </c>
      <c r="FK32" s="88">
        <v>940318</v>
      </c>
      <c r="FL32" s="88">
        <v>1979190</v>
      </c>
      <c r="FM32" s="89">
        <v>1063129</v>
      </c>
      <c r="FN32" s="89">
        <v>769185</v>
      </c>
      <c r="FO32" s="89">
        <v>1167449</v>
      </c>
      <c r="FP32" s="89">
        <v>650016</v>
      </c>
      <c r="FQ32" s="89">
        <v>680796</v>
      </c>
      <c r="FR32" s="89">
        <v>1673130</v>
      </c>
      <c r="FS32" s="89">
        <v>771891</v>
      </c>
      <c r="FT32" s="89">
        <v>761136</v>
      </c>
      <c r="FU32" s="89">
        <v>1180142</v>
      </c>
      <c r="FV32" s="89">
        <v>789860</v>
      </c>
      <c r="FW32" s="89">
        <v>747577</v>
      </c>
      <c r="FX32" s="60"/>
      <c r="FY32" s="60"/>
      <c r="FZ32" s="60"/>
      <c r="GA32" s="60"/>
      <c r="GB32" s="60"/>
      <c r="GC32" s="60"/>
      <c r="GD32" s="60"/>
      <c r="GE32" s="60"/>
      <c r="GF32" s="90"/>
      <c r="GG32" s="90"/>
      <c r="GH32" s="60"/>
      <c r="GI32" s="60"/>
      <c r="GJ32" s="60"/>
      <c r="GK32" s="60"/>
      <c r="GL32" s="60"/>
      <c r="GM32" s="60"/>
      <c r="GN32" s="60"/>
      <c r="GO32" s="60"/>
      <c r="GP32" s="91"/>
      <c r="GQ32" s="91"/>
      <c r="GR32" s="6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2"/>
      <c r="HI32" s="9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90"/>
      <c r="IN32" s="90"/>
      <c r="IO32" s="60"/>
      <c r="IP32" s="60"/>
      <c r="IQ32" s="60"/>
      <c r="IR32" s="60"/>
      <c r="IS32" s="60"/>
      <c r="IT32" s="60"/>
      <c r="IU32" s="60"/>
      <c r="IV32" s="60"/>
      <c r="IW32" s="91"/>
      <c r="IX32" s="91"/>
      <c r="IY32" s="60"/>
      <c r="IZ32" s="90"/>
      <c r="JA32" s="90"/>
      <c r="JB32" s="9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0"/>
      <c r="JO32" s="92"/>
      <c r="JP32" s="9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90"/>
      <c r="KU32" s="90"/>
      <c r="KV32" s="60"/>
      <c r="KW32" s="60"/>
      <c r="KX32" s="60"/>
      <c r="KY32" s="60"/>
      <c r="KZ32" s="60"/>
      <c r="LA32" s="60"/>
      <c r="LB32" s="60"/>
      <c r="LC32" s="60"/>
      <c r="LD32" s="91"/>
      <c r="LE32" s="91"/>
      <c r="LF32" s="6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0"/>
      <c r="LT32" s="90"/>
      <c r="LU32" s="90"/>
      <c r="LV32" s="92"/>
      <c r="LW32" s="90"/>
      <c r="LX32" s="60"/>
      <c r="LY32" s="60"/>
    </row>
    <row r="33" spans="1:337" s="29" customFormat="1" x14ac:dyDescent="0.25">
      <c r="A33" s="93" t="s">
        <v>195</v>
      </c>
      <c r="B33" s="94">
        <v>902770</v>
      </c>
      <c r="C33" s="94">
        <v>1079577</v>
      </c>
      <c r="D33" s="94">
        <v>795728</v>
      </c>
      <c r="E33" s="94">
        <v>1719418</v>
      </c>
      <c r="F33" s="94">
        <v>1573378</v>
      </c>
      <c r="G33" s="94">
        <v>1103125</v>
      </c>
      <c r="H33" s="94">
        <v>1145917</v>
      </c>
      <c r="I33" s="94">
        <v>1052214</v>
      </c>
      <c r="J33" s="94">
        <v>768788</v>
      </c>
      <c r="K33" s="94">
        <v>687729</v>
      </c>
      <c r="L33" s="94">
        <v>948991</v>
      </c>
      <c r="M33" s="94">
        <v>706110</v>
      </c>
      <c r="N33" s="94">
        <v>932271</v>
      </c>
      <c r="O33" s="94">
        <v>1022559</v>
      </c>
      <c r="P33" s="94">
        <v>673324</v>
      </c>
      <c r="Q33" s="95">
        <v>557787</v>
      </c>
      <c r="R33" s="94">
        <v>875371</v>
      </c>
      <c r="S33" s="94">
        <v>568235</v>
      </c>
      <c r="T33" s="94">
        <v>562396</v>
      </c>
      <c r="U33" s="94">
        <v>787527</v>
      </c>
      <c r="V33" s="94">
        <v>604559</v>
      </c>
      <c r="W33" s="94">
        <v>593136</v>
      </c>
      <c r="X33" s="94">
        <v>900007</v>
      </c>
      <c r="Y33" s="94">
        <v>637269</v>
      </c>
      <c r="Z33" s="94">
        <v>544171</v>
      </c>
      <c r="AA33" s="94">
        <v>1053136</v>
      </c>
      <c r="AB33" s="94">
        <v>558581</v>
      </c>
      <c r="AC33" s="96">
        <v>552005</v>
      </c>
      <c r="AD33" s="94">
        <v>997471</v>
      </c>
      <c r="AE33" s="96">
        <v>551610</v>
      </c>
      <c r="AF33" s="96">
        <v>468307</v>
      </c>
      <c r="AG33" s="94">
        <v>880282</v>
      </c>
      <c r="AH33" s="96">
        <v>669237</v>
      </c>
      <c r="AI33" s="96">
        <v>528940</v>
      </c>
      <c r="AJ33" s="96">
        <v>1032333</v>
      </c>
      <c r="AK33" s="96">
        <v>447073</v>
      </c>
      <c r="AL33" s="96">
        <v>436421</v>
      </c>
      <c r="AM33" s="94">
        <v>614986</v>
      </c>
      <c r="AN33" s="97">
        <v>286816</v>
      </c>
      <c r="AO33" s="94">
        <v>329350</v>
      </c>
      <c r="AP33" s="98">
        <v>598981</v>
      </c>
      <c r="AQ33" s="98">
        <v>441594</v>
      </c>
      <c r="AR33" s="99">
        <v>264555</v>
      </c>
      <c r="AS33" s="99">
        <v>508872</v>
      </c>
      <c r="AT33" s="99">
        <v>421770</v>
      </c>
      <c r="AU33" s="99">
        <v>235673</v>
      </c>
      <c r="AV33" s="99">
        <v>465042</v>
      </c>
      <c r="AW33" s="99">
        <v>252959</v>
      </c>
      <c r="AX33" s="99">
        <v>257479</v>
      </c>
      <c r="AY33" s="99">
        <v>488036</v>
      </c>
      <c r="AZ33" s="94">
        <v>357568</v>
      </c>
      <c r="BA33" s="94">
        <v>379415</v>
      </c>
      <c r="BB33" s="94">
        <v>525878</v>
      </c>
      <c r="BC33" s="94">
        <v>335576</v>
      </c>
      <c r="BD33" s="99">
        <v>304064</v>
      </c>
      <c r="BE33" s="99">
        <v>540230</v>
      </c>
      <c r="BF33" s="99">
        <v>393540</v>
      </c>
      <c r="BG33" s="99">
        <v>377185</v>
      </c>
      <c r="BH33" s="99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100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</row>
    <row r="34" spans="1:337" s="29" customFormat="1" x14ac:dyDescent="0.25">
      <c r="A34" s="101" t="s">
        <v>196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100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</row>
    <row r="35" spans="1:337" s="29" customFormat="1" x14ac:dyDescent="0.25">
      <c r="A35" s="101" t="s">
        <v>197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100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</row>
    <row r="36" spans="1:337" s="29" customFormat="1" x14ac:dyDescent="0.25">
      <c r="A36" s="101" t="s">
        <v>198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2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100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05" t="s">
        <v>243</v>
      </c>
    </row>
    <row r="37" spans="1:337" s="29" customFormat="1" x14ac:dyDescent="0.25">
      <c r="A37" s="101" t="s">
        <v>199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100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</row>
    <row r="38" spans="1:337" s="29" customFormat="1" x14ac:dyDescent="0.25">
      <c r="A38" s="103" t="s">
        <v>200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4"/>
      <c r="BG38" s="104"/>
      <c r="BH38" s="104"/>
      <c r="BJ38" s="105"/>
      <c r="BL38" s="106"/>
      <c r="BM38" s="106"/>
      <c r="BN38" s="106"/>
      <c r="BO38" s="106"/>
      <c r="BP38" s="106"/>
      <c r="BQ38" s="107"/>
      <c r="BR38" s="107"/>
      <c r="BS38" s="107"/>
      <c r="BT38" s="21"/>
      <c r="BZ38" s="46"/>
      <c r="CA38" s="108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7" x14ac:dyDescent="0.25">
      <c r="A39" s="67" t="s">
        <v>183</v>
      </c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0"/>
      <c r="R39" s="68"/>
      <c r="S39" s="71"/>
      <c r="T39" s="71"/>
      <c r="U39" s="71"/>
      <c r="V39" s="71"/>
      <c r="W39" s="68"/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1"/>
      <c r="AI39" s="71"/>
      <c r="AJ39" s="71"/>
      <c r="AK39" s="71"/>
      <c r="AL39" s="71">
        <f>SUM(AL33,AL34,AL35,AL36,AL38)</f>
        <v>612746</v>
      </c>
      <c r="AM39" s="71">
        <f>SUM(AM33,AM34,AM35,AM36,AM38)</f>
        <v>893167</v>
      </c>
      <c r="AN39" s="71"/>
      <c r="AO39" s="71"/>
      <c r="AP39" s="71"/>
      <c r="AQ39" s="71"/>
      <c r="AR39" s="71"/>
      <c r="AS39" s="73"/>
      <c r="AT39" s="71"/>
      <c r="AU39" s="71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74"/>
      <c r="BG39" s="74"/>
      <c r="BH39" s="74"/>
      <c r="BI39" s="74"/>
      <c r="BJ39" s="74"/>
      <c r="BK39" s="76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</row>
    <row r="40" spans="1:337" s="29" customFormat="1" ht="19.5" x14ac:dyDescent="0.25">
      <c r="A40" s="109" t="s">
        <v>194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78"/>
      <c r="AW40" s="78"/>
      <c r="AX40" s="80"/>
      <c r="AY40" s="80"/>
      <c r="AZ40" s="80"/>
      <c r="BA40" s="80"/>
      <c r="BB40" s="80"/>
      <c r="BC40" s="80"/>
      <c r="BD40" s="80"/>
      <c r="BE40" s="80"/>
      <c r="BF40" s="81"/>
      <c r="BG40" s="82"/>
      <c r="BH40" s="82"/>
      <c r="BI40" s="82"/>
      <c r="BJ40" s="82"/>
      <c r="BK40" s="81"/>
      <c r="BL40" s="83"/>
      <c r="BM40" s="83"/>
      <c r="BN40" s="83"/>
      <c r="BO40" s="83"/>
      <c r="BP40" s="83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60"/>
      <c r="FY40" s="60"/>
      <c r="FZ40" s="60"/>
      <c r="GA40" s="60"/>
      <c r="GB40" s="60"/>
      <c r="GC40" s="60"/>
      <c r="GD40" s="60"/>
      <c r="GE40" s="60"/>
      <c r="GF40" s="90"/>
      <c r="GG40" s="90"/>
      <c r="GH40" s="60"/>
      <c r="GI40" s="60"/>
      <c r="GJ40" s="60"/>
      <c r="GK40" s="60"/>
      <c r="GL40" s="60"/>
      <c r="GM40" s="60"/>
      <c r="GN40" s="60"/>
      <c r="GO40" s="60"/>
      <c r="GP40" s="91"/>
      <c r="GQ40" s="91"/>
      <c r="GR40" s="6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2"/>
      <c r="HI40" s="9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90"/>
      <c r="IN40" s="90"/>
      <c r="IO40" s="60"/>
      <c r="IP40" s="60"/>
      <c r="IQ40" s="60"/>
      <c r="IR40" s="60"/>
      <c r="IS40" s="60"/>
      <c r="IT40" s="60"/>
      <c r="IU40" s="60"/>
      <c r="IV40" s="60"/>
      <c r="IW40" s="91"/>
      <c r="IX40" s="91"/>
      <c r="IY40" s="60"/>
      <c r="IZ40" s="90"/>
      <c r="JA40" s="90"/>
      <c r="JB40" s="90"/>
      <c r="JC40" s="90"/>
      <c r="JD40" s="90"/>
      <c r="JE40" s="90"/>
      <c r="JF40" s="90"/>
      <c r="JG40" s="90"/>
      <c r="JH40" s="90"/>
      <c r="JI40" s="90"/>
      <c r="JJ40" s="90"/>
      <c r="JK40" s="90"/>
      <c r="JL40" s="90"/>
      <c r="JM40" s="90"/>
      <c r="JN40" s="90"/>
      <c r="JO40" s="92"/>
      <c r="JP40" s="9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90"/>
      <c r="KU40" s="90"/>
      <c r="KV40" s="60"/>
      <c r="KW40" s="60"/>
      <c r="KX40" s="60"/>
      <c r="KY40" s="60"/>
      <c r="KZ40" s="60"/>
      <c r="LA40" s="60"/>
      <c r="LB40" s="60"/>
      <c r="LC40" s="60"/>
      <c r="LD40" s="91"/>
      <c r="LE40" s="91"/>
      <c r="LF40" s="60"/>
      <c r="LG40" s="90"/>
      <c r="LH40" s="90"/>
      <c r="LI40" s="90"/>
      <c r="LJ40" s="90"/>
      <c r="LK40" s="90"/>
      <c r="LL40" s="90"/>
      <c r="LM40" s="90"/>
      <c r="LN40" s="90"/>
      <c r="LO40" s="90"/>
      <c r="LP40" s="90"/>
      <c r="LQ40" s="90"/>
      <c r="LR40" s="90"/>
      <c r="LS40" s="90"/>
      <c r="LT40" s="90"/>
      <c r="LU40" s="90"/>
      <c r="LV40" s="92"/>
      <c r="LW40" s="90"/>
      <c r="LX40" s="60"/>
      <c r="LY40" s="60"/>
    </row>
    <row r="41" spans="1:337" s="29" customFormat="1" x14ac:dyDescent="0.25">
      <c r="A41" s="93" t="s">
        <v>195</v>
      </c>
      <c r="B41" s="94">
        <v>42989</v>
      </c>
      <c r="C41" s="94">
        <v>51408</v>
      </c>
      <c r="D41" s="94">
        <v>37892</v>
      </c>
      <c r="E41" s="94">
        <v>78155</v>
      </c>
      <c r="F41" s="94">
        <v>71517</v>
      </c>
      <c r="G41" s="94">
        <v>52530</v>
      </c>
      <c r="H41" s="94">
        <v>57296</v>
      </c>
      <c r="I41" s="94">
        <v>50105</v>
      </c>
      <c r="J41" s="94">
        <v>36609</v>
      </c>
      <c r="K41" s="94">
        <v>32749</v>
      </c>
      <c r="L41" s="94">
        <v>43136</v>
      </c>
      <c r="M41" s="94">
        <v>37164</v>
      </c>
      <c r="N41" s="94">
        <v>44394</v>
      </c>
      <c r="O41" s="94">
        <v>51128</v>
      </c>
      <c r="P41" s="94">
        <v>30606</v>
      </c>
      <c r="Q41" s="95">
        <v>25354</v>
      </c>
      <c r="R41" s="94">
        <v>43769</v>
      </c>
      <c r="S41" s="94">
        <v>24706</v>
      </c>
      <c r="T41" s="94">
        <v>26781</v>
      </c>
      <c r="U41" s="94">
        <v>46325</v>
      </c>
      <c r="V41" s="94">
        <v>27480</v>
      </c>
      <c r="W41" s="94">
        <v>29657</v>
      </c>
      <c r="X41" s="94">
        <v>45000</v>
      </c>
      <c r="Y41" s="94">
        <v>31863</v>
      </c>
      <c r="Z41" s="94">
        <v>27209</v>
      </c>
      <c r="AA41" s="94">
        <v>52657</v>
      </c>
      <c r="AB41" s="94">
        <v>24286</v>
      </c>
      <c r="AC41" s="96">
        <v>26286</v>
      </c>
      <c r="AD41" s="94">
        <v>47499</v>
      </c>
      <c r="AE41" s="96">
        <v>23983</v>
      </c>
      <c r="AF41" s="96">
        <v>24648</v>
      </c>
      <c r="AG41" s="94">
        <v>48905</v>
      </c>
      <c r="AH41" s="96">
        <v>31868</v>
      </c>
      <c r="AI41" s="96">
        <v>26447</v>
      </c>
      <c r="AJ41" s="96">
        <v>49159</v>
      </c>
      <c r="AK41" s="96">
        <v>22354</v>
      </c>
      <c r="AL41" s="96">
        <v>20782</v>
      </c>
      <c r="AM41" s="94">
        <v>30749</v>
      </c>
      <c r="AN41" s="94">
        <v>12470</v>
      </c>
      <c r="AO41" s="94">
        <v>16468</v>
      </c>
      <c r="AP41" s="98">
        <v>27226</v>
      </c>
      <c r="AQ41" s="98">
        <v>19200</v>
      </c>
      <c r="AR41" s="99">
        <v>13924</v>
      </c>
      <c r="AS41" s="99">
        <v>26783</v>
      </c>
      <c r="AT41" s="99">
        <v>21089</v>
      </c>
      <c r="AU41" s="99">
        <v>11784</v>
      </c>
      <c r="AV41" s="99">
        <v>21138</v>
      </c>
      <c r="AW41" s="99">
        <v>12648</v>
      </c>
      <c r="AX41" s="99">
        <v>12874</v>
      </c>
      <c r="AY41" s="99">
        <v>23240</v>
      </c>
      <c r="AZ41" s="94">
        <v>15546</v>
      </c>
      <c r="BA41" s="94">
        <v>18067</v>
      </c>
      <c r="BB41" s="94">
        <v>23904</v>
      </c>
      <c r="BC41" s="94">
        <v>15253</v>
      </c>
      <c r="BD41" s="94">
        <v>15203</v>
      </c>
      <c r="BE41" s="94">
        <v>27012</v>
      </c>
      <c r="BF41" s="99">
        <v>20713</v>
      </c>
      <c r="BG41" s="99">
        <v>17961</v>
      </c>
      <c r="BH41" s="99">
        <v>23407</v>
      </c>
      <c r="BI41" s="99">
        <v>15546</v>
      </c>
      <c r="BJ41" s="99">
        <v>15645</v>
      </c>
      <c r="BK41" s="112">
        <v>26368</v>
      </c>
      <c r="BL41" s="100">
        <v>14155</v>
      </c>
      <c r="BM41" s="100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</row>
    <row r="42" spans="1:337" s="29" customFormat="1" x14ac:dyDescent="0.25">
      <c r="A42" s="101" t="s">
        <v>196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3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</row>
    <row r="43" spans="1:337" s="29" customFormat="1" x14ac:dyDescent="0.25">
      <c r="A43" s="101" t="s">
        <v>197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3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4">
        <v>4654</v>
      </c>
      <c r="CD43" s="114">
        <v>4642</v>
      </c>
      <c r="CE43" s="114">
        <v>7182</v>
      </c>
      <c r="CF43" s="114">
        <v>10932</v>
      </c>
      <c r="CG43" s="114">
        <v>5601</v>
      </c>
      <c r="CH43" s="114">
        <v>10775</v>
      </c>
      <c r="CI43" s="114">
        <v>12741</v>
      </c>
      <c r="CJ43" s="114">
        <v>5911</v>
      </c>
      <c r="CK43" s="114">
        <v>5971</v>
      </c>
      <c r="CL43" s="114">
        <v>6789</v>
      </c>
      <c r="CM43" s="114">
        <v>7830</v>
      </c>
      <c r="CN43" s="114">
        <v>8138</v>
      </c>
      <c r="CO43" s="114">
        <v>14040</v>
      </c>
      <c r="CP43" s="114">
        <v>5076</v>
      </c>
      <c r="CQ43" s="114">
        <v>7068</v>
      </c>
      <c r="CR43" s="114">
        <v>5392</v>
      </c>
      <c r="CS43" s="114">
        <v>4317</v>
      </c>
      <c r="CT43" s="114">
        <v>3537</v>
      </c>
      <c r="CU43" s="114">
        <v>6113</v>
      </c>
      <c r="CV43" s="114">
        <v>4743</v>
      </c>
      <c r="CW43" s="114">
        <v>4599</v>
      </c>
      <c r="CX43" s="114">
        <v>10948</v>
      </c>
      <c r="CY43" s="114">
        <v>4738</v>
      </c>
      <c r="CZ43" s="114">
        <v>3321</v>
      </c>
      <c r="DA43" s="114">
        <v>4603</v>
      </c>
      <c r="DB43" s="114">
        <v>5293</v>
      </c>
      <c r="DC43" s="114">
        <v>5742</v>
      </c>
      <c r="DD43" s="114">
        <v>13282</v>
      </c>
      <c r="DE43" s="114">
        <v>4857</v>
      </c>
      <c r="DF43" s="114">
        <v>6001</v>
      </c>
      <c r="DG43" s="114">
        <v>13492</v>
      </c>
      <c r="DH43" s="114">
        <v>5337</v>
      </c>
      <c r="DI43" s="114">
        <v>3815</v>
      </c>
      <c r="DJ43" s="114">
        <v>17553</v>
      </c>
      <c r="DK43" s="114">
        <v>8174</v>
      </c>
      <c r="DL43" s="114">
        <v>7298</v>
      </c>
      <c r="DM43" s="114">
        <v>25457</v>
      </c>
      <c r="DN43" s="114">
        <v>5263</v>
      </c>
      <c r="DO43" s="114">
        <v>5633</v>
      </c>
      <c r="DP43" s="114">
        <v>26354</v>
      </c>
      <c r="DQ43" s="114">
        <v>6238</v>
      </c>
      <c r="DR43" s="114">
        <v>5241</v>
      </c>
      <c r="DS43" s="114">
        <v>27991</v>
      </c>
      <c r="DT43" s="114">
        <v>6594</v>
      </c>
      <c r="DU43" s="114">
        <v>7187</v>
      </c>
      <c r="DV43" s="114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</row>
    <row r="44" spans="1:337" s="29" customFormat="1" x14ac:dyDescent="0.25">
      <c r="A44" s="101" t="s">
        <v>198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4">
        <v>33</v>
      </c>
      <c r="BG44" s="114">
        <v>1</v>
      </c>
      <c r="BH44" s="114">
        <v>26</v>
      </c>
      <c r="BI44" s="114">
        <v>0</v>
      </c>
      <c r="BJ44" s="114">
        <v>1</v>
      </c>
      <c r="BK44" s="115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4">
        <v>22</v>
      </c>
      <c r="BU44" s="114">
        <v>25</v>
      </c>
      <c r="BV44" s="114">
        <v>5</v>
      </c>
      <c r="BW44" s="114">
        <v>1</v>
      </c>
      <c r="BX44" s="114">
        <v>24</v>
      </c>
      <c r="BY44" s="114">
        <v>18</v>
      </c>
      <c r="BZ44" s="21">
        <v>64</v>
      </c>
      <c r="CA44" s="21">
        <v>2</v>
      </c>
      <c r="CB44" s="21">
        <v>15</v>
      </c>
      <c r="CC44" s="114">
        <v>6</v>
      </c>
      <c r="CD44" s="114">
        <v>0</v>
      </c>
      <c r="CE44" s="114">
        <v>0</v>
      </c>
      <c r="CF44" s="114">
        <v>0</v>
      </c>
      <c r="CG44" s="114">
        <v>0</v>
      </c>
      <c r="CH44" s="114">
        <v>0</v>
      </c>
      <c r="CI44" s="114">
        <v>0</v>
      </c>
      <c r="CJ44" s="114">
        <v>0</v>
      </c>
      <c r="CK44" s="114">
        <v>0</v>
      </c>
      <c r="CL44" s="114">
        <v>0</v>
      </c>
      <c r="CM44" s="114">
        <v>0</v>
      </c>
      <c r="CN44" s="114">
        <v>0</v>
      </c>
      <c r="CO44" s="114">
        <v>1</v>
      </c>
      <c r="CP44" s="114">
        <v>0</v>
      </c>
      <c r="CQ44" s="114">
        <v>0</v>
      </c>
      <c r="CR44" s="114">
        <v>0</v>
      </c>
      <c r="CS44" s="114">
        <v>0</v>
      </c>
      <c r="CT44" s="114">
        <v>0</v>
      </c>
      <c r="CU44" s="114">
        <v>0</v>
      </c>
      <c r="CV44" s="114">
        <v>0</v>
      </c>
      <c r="CW44" s="114">
        <v>0</v>
      </c>
      <c r="CX44" s="114">
        <v>0</v>
      </c>
      <c r="CY44" s="114">
        <v>0</v>
      </c>
      <c r="CZ44" s="114">
        <v>0</v>
      </c>
      <c r="DA44" s="114">
        <v>0</v>
      </c>
      <c r="DB44" s="114">
        <v>0</v>
      </c>
      <c r="DC44" s="114">
        <v>0</v>
      </c>
      <c r="DD44" s="114">
        <v>0</v>
      </c>
      <c r="DE44" s="114">
        <v>0</v>
      </c>
      <c r="DF44" s="114">
        <v>0</v>
      </c>
      <c r="DG44" s="114">
        <v>0</v>
      </c>
      <c r="DH44" s="114">
        <v>0</v>
      </c>
      <c r="DI44" s="114">
        <v>0</v>
      </c>
      <c r="DJ44" s="114">
        <v>0</v>
      </c>
      <c r="DK44" s="114">
        <v>0</v>
      </c>
      <c r="DL44" s="114">
        <v>0</v>
      </c>
      <c r="DM44" s="114">
        <v>0</v>
      </c>
      <c r="DN44" s="114">
        <v>0</v>
      </c>
      <c r="DO44" s="114">
        <v>0</v>
      </c>
      <c r="DP44" s="114">
        <v>0</v>
      </c>
      <c r="DQ44" s="114">
        <v>0</v>
      </c>
      <c r="DR44" s="114">
        <v>0</v>
      </c>
      <c r="DS44" s="114">
        <v>0</v>
      </c>
      <c r="DT44" s="114">
        <v>0</v>
      </c>
      <c r="DU44" s="114">
        <v>0</v>
      </c>
      <c r="DV44" s="114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6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7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8">
        <v>0</v>
      </c>
      <c r="FQ44" s="118">
        <v>0</v>
      </c>
      <c r="FR44" s="118">
        <v>0</v>
      </c>
      <c r="FS44" s="28">
        <v>0</v>
      </c>
      <c r="FT44" s="28">
        <v>0</v>
      </c>
      <c r="FU44" s="28">
        <v>0</v>
      </c>
      <c r="FV44" s="28">
        <v>0</v>
      </c>
      <c r="FW44" s="205" t="s">
        <v>243</v>
      </c>
    </row>
    <row r="45" spans="1:337" s="29" customFormat="1" x14ac:dyDescent="0.25">
      <c r="A45" s="119" t="s">
        <v>199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3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</row>
    <row r="46" spans="1:337" s="29" customFormat="1" x14ac:dyDescent="0.25">
      <c r="A46" s="120" t="s">
        <v>200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v>94</v>
      </c>
      <c r="M46" s="114">
        <v>142</v>
      </c>
      <c r="N46" s="114">
        <v>144</v>
      </c>
      <c r="O46" s="114">
        <v>302</v>
      </c>
      <c r="P46" s="114">
        <v>69</v>
      </c>
      <c r="Q46" s="121">
        <v>145</v>
      </c>
      <c r="R46" s="114">
        <v>108</v>
      </c>
      <c r="S46" s="114">
        <v>51</v>
      </c>
      <c r="T46" s="114">
        <v>43</v>
      </c>
      <c r="U46" s="114">
        <v>150</v>
      </c>
      <c r="V46" s="114">
        <v>25</v>
      </c>
      <c r="W46" s="114">
        <v>19</v>
      </c>
      <c r="X46" s="114">
        <v>51</v>
      </c>
      <c r="Y46" s="114">
        <v>12</v>
      </c>
      <c r="Z46" s="114">
        <v>82</v>
      </c>
      <c r="AA46" s="114">
        <v>41</v>
      </c>
      <c r="AB46" s="114">
        <v>25</v>
      </c>
      <c r="AC46" s="122">
        <v>32</v>
      </c>
      <c r="AD46" s="114">
        <v>36</v>
      </c>
      <c r="AE46" s="122">
        <v>21</v>
      </c>
      <c r="AF46" s="122">
        <v>33</v>
      </c>
      <c r="AG46" s="114">
        <v>42</v>
      </c>
      <c r="AH46" s="122">
        <v>9</v>
      </c>
      <c r="AI46" s="122">
        <v>16</v>
      </c>
      <c r="AJ46" s="122">
        <v>26</v>
      </c>
      <c r="AK46" s="122">
        <v>3</v>
      </c>
      <c r="AL46" s="122">
        <v>7</v>
      </c>
      <c r="AM46" s="114">
        <v>8</v>
      </c>
      <c r="AN46" s="114">
        <v>11</v>
      </c>
      <c r="AO46" s="114">
        <v>21</v>
      </c>
      <c r="AP46" s="114">
        <v>27</v>
      </c>
      <c r="AQ46" s="114">
        <v>26</v>
      </c>
      <c r="AR46" s="114">
        <v>24</v>
      </c>
      <c r="AS46" s="114">
        <v>31</v>
      </c>
      <c r="AT46" s="123"/>
      <c r="AU46" s="123"/>
      <c r="BF46" s="104"/>
      <c r="BG46" s="104"/>
      <c r="BH46" s="104"/>
      <c r="BJ46" s="105"/>
      <c r="BN46" s="51"/>
      <c r="BO46" s="51"/>
      <c r="BP46" s="51"/>
      <c r="BQ46" s="54"/>
      <c r="BR46" s="54"/>
      <c r="BS46" s="54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7" x14ac:dyDescent="0.25">
      <c r="A47" s="13" t="s">
        <v>227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</row>
    <row r="48" spans="1:337" s="29" customFormat="1" x14ac:dyDescent="0.25">
      <c r="A48" s="20" t="s">
        <v>195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100">
        <v>60001</v>
      </c>
      <c r="AQ48" s="100">
        <v>63310</v>
      </c>
      <c r="AR48" s="100">
        <v>63221</v>
      </c>
      <c r="AS48" s="100">
        <v>56214</v>
      </c>
      <c r="AT48" s="100">
        <v>59043</v>
      </c>
      <c r="AU48" s="100">
        <v>59724</v>
      </c>
      <c r="AV48" s="100">
        <v>60217</v>
      </c>
      <c r="AW48" s="100">
        <v>64243</v>
      </c>
      <c r="AX48" s="100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</row>
    <row r="49" spans="1:179" s="29" customFormat="1" x14ac:dyDescent="0.25">
      <c r="A49" s="20" t="s">
        <v>196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</row>
    <row r="50" spans="1:179" s="29" customFormat="1" x14ac:dyDescent="0.25">
      <c r="A50" s="20" t="s">
        <v>197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</row>
    <row r="51" spans="1:179" s="29" customFormat="1" x14ac:dyDescent="0.25">
      <c r="A51" s="20" t="s">
        <v>198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05" t="s">
        <v>243</v>
      </c>
    </row>
    <row r="52" spans="1:179" s="29" customFormat="1" x14ac:dyDescent="0.25">
      <c r="A52" s="20" t="s">
        <v>199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</row>
    <row r="53" spans="1:179" s="29" customFormat="1" x14ac:dyDescent="0.25">
      <c r="A53" s="124" t="s">
        <v>200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5"/>
      <c r="BR53" s="125"/>
      <c r="BS53" s="125"/>
      <c r="BT53" s="125"/>
      <c r="BZ53" s="46"/>
      <c r="CA53" s="53"/>
      <c r="CB53" s="53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6"/>
      <c r="EL53" s="126"/>
      <c r="EM53" s="127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8"/>
      <c r="FQ53" s="128"/>
      <c r="FR53" s="128"/>
      <c r="FS53" s="26"/>
      <c r="FT53" s="26"/>
      <c r="FU53" s="26"/>
      <c r="FV53" s="26"/>
      <c r="FW53" s="26"/>
    </row>
    <row r="54" spans="1:179" s="29" customFormat="1" x14ac:dyDescent="0.25">
      <c r="A54" s="1" t="s">
        <v>201</v>
      </c>
      <c r="B54" s="51"/>
      <c r="C54" s="51"/>
      <c r="D54" s="51"/>
      <c r="E54" s="51"/>
      <c r="F54" s="51"/>
      <c r="G54" s="51"/>
      <c r="H54" s="51"/>
      <c r="I54" s="51"/>
      <c r="J54" s="51"/>
      <c r="K54" s="129"/>
      <c r="L54" s="129"/>
      <c r="M54" s="129"/>
      <c r="N54" s="129"/>
      <c r="O54" s="129"/>
      <c r="P54" s="129"/>
      <c r="Q54" s="130"/>
      <c r="R54" s="129"/>
      <c r="S54" s="129"/>
      <c r="T54" s="129"/>
      <c r="U54" s="129"/>
      <c r="V54" s="4"/>
      <c r="W54" s="4"/>
      <c r="X54" s="129">
        <f>SUM(V57:X57)</f>
        <v>534587049.06999999</v>
      </c>
      <c r="Y54" s="129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9"/>
      <c r="AH54" s="5"/>
      <c r="AI54" s="5"/>
      <c r="AJ54" s="5"/>
      <c r="AK54" s="4"/>
      <c r="AL54" s="129"/>
      <c r="AM54" s="4"/>
      <c r="AN54" s="4"/>
      <c r="AO54" s="4"/>
      <c r="AP54" s="4"/>
      <c r="AQ54" s="4"/>
      <c r="AR54" s="4"/>
      <c r="AS54" s="4"/>
      <c r="AT54" s="4"/>
      <c r="AU54" s="4"/>
      <c r="AV54" s="129"/>
      <c r="AW54" s="129"/>
      <c r="BF54" s="131"/>
      <c r="BG54" s="131"/>
      <c r="BH54" s="131"/>
      <c r="BJ54" s="105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</row>
    <row r="55" spans="1:179" s="12" customFormat="1" ht="19.5" x14ac:dyDescent="0.25">
      <c r="A55" s="8" t="s">
        <v>228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Styczeń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Styczeń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Październik 2014</v>
      </c>
      <c r="AR55" s="8" t="str">
        <f>AR2</f>
        <v>Listopad 2014</v>
      </c>
      <c r="AS55" s="8" t="str">
        <f>AS2</f>
        <v>Grudzień 2014</v>
      </c>
      <c r="AT55" s="8" t="str">
        <f>AT2</f>
        <v>Styczeń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Sierpień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Luty 2016</v>
      </c>
      <c r="BH55" s="8" t="str">
        <f>BH2</f>
        <v>Marzec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Sierpień 2016</v>
      </c>
      <c r="BN55" s="8" t="str">
        <f>BN30</f>
        <v>Wrzesień 2016</v>
      </c>
      <c r="BO55" s="8" t="str">
        <f>BO30</f>
        <v>Październik 2016</v>
      </c>
      <c r="BP55" s="8" t="s">
        <v>68</v>
      </c>
      <c r="BQ55" s="8" t="s">
        <v>69</v>
      </c>
      <c r="BR55" s="8" t="str">
        <f>BR14</f>
        <v>Styczeń 2017</v>
      </c>
      <c r="BS55" s="8" t="str">
        <f>BS14</f>
        <v>Luty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Grudzień 2017 </v>
      </c>
      <c r="CD55" s="8" t="str">
        <f>CD2</f>
        <v>Styczeń 2018</v>
      </c>
      <c r="CE55" s="8" t="str">
        <f>CE2</f>
        <v>Luty 2018</v>
      </c>
      <c r="CF55" s="8" t="str">
        <f>CF2</f>
        <v>Marzec 2018</v>
      </c>
      <c r="CG55" s="8" t="str">
        <f>CG2</f>
        <v>Kwiecień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4">CS2</f>
        <v>Kwiecień 2019</v>
      </c>
      <c r="CT55" s="8" t="str">
        <f t="shared" si="14"/>
        <v>Maj 2019</v>
      </c>
      <c r="CU55" s="8" t="str">
        <f t="shared" si="14"/>
        <v>Czerwiec 2019</v>
      </c>
      <c r="CV55" s="8" t="str">
        <f t="shared" si="14"/>
        <v>Lipiec 2019</v>
      </c>
      <c r="CW55" s="8" t="str">
        <f t="shared" si="14"/>
        <v>Sierpień 2019</v>
      </c>
      <c r="CX55" s="8" t="str">
        <f t="shared" si="14"/>
        <v>Wrzesień 2019</v>
      </c>
      <c r="CY55" s="8" t="str">
        <f t="shared" si="14"/>
        <v>Październik 2019</v>
      </c>
      <c r="CZ55" s="8" t="str">
        <f t="shared" si="14"/>
        <v>Listopad 2019</v>
      </c>
      <c r="DA55" s="8" t="str">
        <f t="shared" si="14"/>
        <v>Grudzień 2019</v>
      </c>
      <c r="DB55" s="8" t="str">
        <f t="shared" si="14"/>
        <v>Styczeń 2020</v>
      </c>
      <c r="DC55" s="8" t="str">
        <f t="shared" si="14"/>
        <v>Luty 2020</v>
      </c>
      <c r="DD55" s="8" t="str">
        <f t="shared" si="14"/>
        <v>Marzec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Lipiec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3" t="s">
        <v>137</v>
      </c>
      <c r="EH55" s="133" t="str">
        <f>EH2</f>
        <v>Wrzesień 2022</v>
      </c>
      <c r="EI55" s="133" t="str">
        <f>EI2</f>
        <v>Październik 2022</v>
      </c>
      <c r="EJ55" s="133" t="str">
        <f>EJ2</f>
        <v>Listopad 2022</v>
      </c>
      <c r="EK55" s="8" t="str">
        <f>EK2</f>
        <v>Grudzień 2022</v>
      </c>
      <c r="EL55" s="8" t="str">
        <f>$EL$2</f>
        <v>Styczeń 2023</v>
      </c>
      <c r="EM55" s="8" t="str">
        <f>$EM$2</f>
        <v>Luty 2023</v>
      </c>
      <c r="EN55" s="8" t="str">
        <f>EN2</f>
        <v>Marzec 2023</v>
      </c>
      <c r="EO55" s="8" t="str">
        <f>EO2</f>
        <v>Kwiecień 2023</v>
      </c>
      <c r="EP55" s="8" t="str">
        <f>$EP$2</f>
        <v>Maj 2023</v>
      </c>
      <c r="EQ55" s="8" t="str">
        <f>$EQ$2</f>
        <v>Czerwiec 2023</v>
      </c>
      <c r="ER55" s="8" t="str">
        <f>$ER$2</f>
        <v>Lipiec 2023</v>
      </c>
      <c r="ES55" s="8" t="str">
        <f>$ES$2</f>
        <v>Sierpień 2023</v>
      </c>
      <c r="ET55" s="8" t="str">
        <f>$ET$2</f>
        <v>Wrzesień 2023</v>
      </c>
      <c r="EU55" s="8" t="str">
        <f>$EU$2</f>
        <v>Październik 2023</v>
      </c>
      <c r="EV55" s="8" t="str">
        <f>$EV$2</f>
        <v>Listopad 2023</v>
      </c>
      <c r="EW55" s="8" t="str">
        <f>$EW$2</f>
        <v>Grudzień 2023</v>
      </c>
      <c r="EX55" s="8" t="str">
        <f>$EX$2</f>
        <v>Styczeń 2024</v>
      </c>
      <c r="EY55" s="8" t="str">
        <f>$EY$2</f>
        <v>Luty 2024</v>
      </c>
      <c r="EZ55" s="8" t="str">
        <f>$EZ$2</f>
        <v>Marzec 2024</v>
      </c>
      <c r="FA55" s="8" t="str">
        <f>$FA$2</f>
        <v>Kwiecień 2024</v>
      </c>
      <c r="FB55" s="8" t="str">
        <f>$FB$2</f>
        <v>Maj 2024</v>
      </c>
      <c r="FC55" s="8" t="str">
        <f>FC2</f>
        <v>Czerwiec 2024</v>
      </c>
      <c r="FD55" s="8" t="str">
        <f>FD2</f>
        <v>Lipiec 2024</v>
      </c>
      <c r="FE55" s="8" t="str">
        <f>FE2</f>
        <v>Sierpień 2024</v>
      </c>
      <c r="FF55" s="8" t="str">
        <f>$FF$2</f>
        <v xml:space="preserve">Wrzesień 2024 </v>
      </c>
      <c r="FG55" s="8" t="str">
        <f>$FG$2</f>
        <v>Październik 2024</v>
      </c>
      <c r="FH55" s="8" t="str">
        <f>$FH$2</f>
        <v>Listopad 2024</v>
      </c>
      <c r="FI55" s="8" t="str">
        <f>$FI$2</f>
        <v>Grudzień 2024</v>
      </c>
      <c r="FJ55" s="8" t="str">
        <f>FJ$2</f>
        <v>Styczeń 2025</v>
      </c>
      <c r="FK55" s="8" t="str">
        <f t="shared" ref="FK55:FO55" si="15">FK$2</f>
        <v>Luty 2025</v>
      </c>
      <c r="FL55" s="8" t="str">
        <f t="shared" si="15"/>
        <v>Marzec 2025</v>
      </c>
      <c r="FM55" s="8" t="str">
        <f t="shared" si="15"/>
        <v>Kwiecień 2025</v>
      </c>
      <c r="FN55" s="8" t="str">
        <f t="shared" si="15"/>
        <v>Maj 2025</v>
      </c>
      <c r="FO55" s="8" t="str">
        <f t="shared" si="15"/>
        <v>Czerwiec 2025</v>
      </c>
      <c r="FP55" s="8" t="s">
        <v>172</v>
      </c>
      <c r="FQ55" s="8" t="s">
        <v>173</v>
      </c>
      <c r="FR55" s="8" t="s">
        <v>174</v>
      </c>
      <c r="FS55" s="8" t="str">
        <f>FS2</f>
        <v>Październik 2025</v>
      </c>
      <c r="FT55" s="8" t="str">
        <f>FT2</f>
        <v>Listopad 2025</v>
      </c>
      <c r="FU55" s="8" t="str">
        <f>FU2</f>
        <v>Grudzień 2025</v>
      </c>
      <c r="FV55" s="8" t="str">
        <f>FV2</f>
        <v>Styczeń 2026</v>
      </c>
      <c r="FW55" s="8" t="str">
        <f>FW2</f>
        <v>Luty 2026</v>
      </c>
    </row>
    <row r="56" spans="1:179" s="29" customFormat="1" ht="21" x14ac:dyDescent="0.25">
      <c r="A56" s="20" t="s">
        <v>229</v>
      </c>
      <c r="B56" s="134">
        <v>28.71</v>
      </c>
      <c r="C56" s="134">
        <v>30.94</v>
      </c>
      <c r="D56" s="134">
        <v>34.24</v>
      </c>
      <c r="E56" s="134">
        <v>35.07</v>
      </c>
      <c r="F56" s="134">
        <v>34.979999999999997</v>
      </c>
      <c r="G56" s="134">
        <v>35.21</v>
      </c>
      <c r="H56" s="134">
        <v>38.29</v>
      </c>
      <c r="I56" s="134">
        <v>40</v>
      </c>
      <c r="J56" s="134">
        <v>40.07</v>
      </c>
      <c r="K56" s="134">
        <v>40.130000000000003</v>
      </c>
      <c r="L56" s="134">
        <v>41</v>
      </c>
      <c r="M56" s="134">
        <v>41.5</v>
      </c>
      <c r="N56" s="134">
        <v>40.98</v>
      </c>
      <c r="O56" s="134">
        <v>45.98</v>
      </c>
      <c r="P56" s="134">
        <v>48.22</v>
      </c>
      <c r="Q56" s="135">
        <v>49.01</v>
      </c>
      <c r="R56" s="134">
        <v>48.81</v>
      </c>
      <c r="S56" s="134">
        <v>51.02</v>
      </c>
      <c r="T56" s="134">
        <v>52.08</v>
      </c>
      <c r="U56" s="134">
        <v>52.39</v>
      </c>
      <c r="V56" s="134">
        <v>54.21</v>
      </c>
      <c r="W56" s="134">
        <v>54.09</v>
      </c>
      <c r="X56" s="134">
        <v>54.39</v>
      </c>
      <c r="Y56" s="134">
        <v>54.55</v>
      </c>
      <c r="Z56" s="134">
        <v>54.89</v>
      </c>
      <c r="AA56" s="134">
        <v>56.43</v>
      </c>
      <c r="AB56" s="134">
        <v>56.69</v>
      </c>
      <c r="AC56" s="136">
        <v>58.75</v>
      </c>
      <c r="AD56" s="134">
        <v>59.2</v>
      </c>
      <c r="AE56" s="136">
        <v>59.32</v>
      </c>
      <c r="AF56" s="136">
        <v>58.12</v>
      </c>
      <c r="AG56" s="134">
        <v>58.98</v>
      </c>
      <c r="AH56" s="136">
        <v>60.01</v>
      </c>
      <c r="AI56" s="136">
        <v>60.04</v>
      </c>
      <c r="AJ56" s="136">
        <v>60.74</v>
      </c>
      <c r="AK56" s="136">
        <v>63.63</v>
      </c>
      <c r="AL56" s="136">
        <v>64.680000000000007</v>
      </c>
      <c r="AM56" s="134">
        <v>66.180000000000007</v>
      </c>
      <c r="AN56" s="134">
        <v>65.87</v>
      </c>
      <c r="AO56" s="21">
        <v>67.599999999999994</v>
      </c>
      <c r="AP56" s="134">
        <v>67.42</v>
      </c>
      <c r="AQ56" s="134">
        <v>60.86</v>
      </c>
      <c r="AR56" s="134">
        <v>60.99</v>
      </c>
      <c r="AS56" s="134">
        <v>64.08</v>
      </c>
      <c r="AT56" s="134">
        <v>64.53</v>
      </c>
      <c r="AU56" s="134">
        <v>63.63</v>
      </c>
      <c r="AV56" s="134">
        <v>65.739999999999995</v>
      </c>
      <c r="AW56" s="134">
        <v>65.650000000000006</v>
      </c>
      <c r="AX56" s="134">
        <v>67.08</v>
      </c>
      <c r="AY56" s="134">
        <v>67.02</v>
      </c>
      <c r="AZ56" s="134">
        <v>68.89</v>
      </c>
      <c r="BA56" s="134">
        <v>70.430000000000007</v>
      </c>
      <c r="BB56" s="134">
        <v>70.62</v>
      </c>
      <c r="BC56" s="134">
        <v>67.72</v>
      </c>
      <c r="BD56" s="134">
        <v>67.790000000000006</v>
      </c>
      <c r="BE56" s="134">
        <v>69.59</v>
      </c>
      <c r="BF56" s="134">
        <v>69.94</v>
      </c>
      <c r="BG56" s="134">
        <v>70.180000000000007</v>
      </c>
      <c r="BH56" s="134">
        <v>71.11</v>
      </c>
      <c r="BI56" s="134">
        <v>71.28</v>
      </c>
      <c r="BJ56" s="137">
        <v>74.13</v>
      </c>
      <c r="BK56" s="137">
        <v>75.540000000000006</v>
      </c>
      <c r="BL56" s="137">
        <v>78.849999999999994</v>
      </c>
      <c r="BM56" s="137">
        <v>78.959999999999994</v>
      </c>
      <c r="BN56" s="137">
        <v>78.680000000000007</v>
      </c>
      <c r="BO56" s="137">
        <v>80.260000000000005</v>
      </c>
      <c r="BP56" s="134">
        <v>80.56</v>
      </c>
      <c r="BQ56" s="134">
        <v>81.8</v>
      </c>
      <c r="BR56" s="134">
        <v>81.66</v>
      </c>
      <c r="BS56" s="134">
        <v>83.42</v>
      </c>
      <c r="BT56" s="134">
        <v>83.45</v>
      </c>
      <c r="BU56" s="134">
        <v>84.51</v>
      </c>
      <c r="BV56" s="134">
        <v>84.77</v>
      </c>
      <c r="BW56" s="134">
        <v>83.3</v>
      </c>
      <c r="BX56" s="134">
        <v>83.74</v>
      </c>
      <c r="BY56" s="134">
        <v>86.13</v>
      </c>
      <c r="BZ56" s="134">
        <v>90.16</v>
      </c>
      <c r="CA56" s="134">
        <v>92.36</v>
      </c>
      <c r="CB56" s="134">
        <v>93.87</v>
      </c>
      <c r="CC56" s="134">
        <v>95.78</v>
      </c>
      <c r="CD56" s="134">
        <v>74.44</v>
      </c>
      <c r="CE56" s="134">
        <v>75.22</v>
      </c>
      <c r="CF56" s="134">
        <v>75.62</v>
      </c>
      <c r="CG56" s="134">
        <v>79.099999999999994</v>
      </c>
      <c r="CH56" s="134">
        <v>80.7</v>
      </c>
      <c r="CI56" s="134">
        <v>80.05</v>
      </c>
      <c r="CJ56" s="134">
        <v>79.77</v>
      </c>
      <c r="CK56" s="134">
        <v>80.47</v>
      </c>
      <c r="CL56" s="134">
        <v>83.13</v>
      </c>
      <c r="CM56" s="134">
        <v>85.37</v>
      </c>
      <c r="CN56" s="134">
        <v>86.53</v>
      </c>
      <c r="CO56" s="134">
        <v>86.63</v>
      </c>
      <c r="CP56" s="134">
        <v>84.67</v>
      </c>
      <c r="CQ56" s="134">
        <v>86.57</v>
      </c>
      <c r="CR56" s="134">
        <v>87.1</v>
      </c>
      <c r="CS56" s="134">
        <v>89.97</v>
      </c>
      <c r="CT56" s="134">
        <v>90.63</v>
      </c>
      <c r="CU56" s="134">
        <v>87.55</v>
      </c>
      <c r="CV56" s="134">
        <v>88.87</v>
      </c>
      <c r="CW56" s="134">
        <v>91.74</v>
      </c>
      <c r="CX56" s="134">
        <v>92.75</v>
      </c>
      <c r="CY56" s="134">
        <v>90.7</v>
      </c>
      <c r="CZ56" s="134">
        <v>91.31</v>
      </c>
      <c r="DA56" s="134">
        <v>92.13</v>
      </c>
      <c r="DB56" s="134">
        <v>91.3</v>
      </c>
      <c r="DC56" s="134">
        <v>94.81</v>
      </c>
      <c r="DD56" s="134">
        <v>95.57</v>
      </c>
      <c r="DE56" s="134">
        <v>93.51</v>
      </c>
      <c r="DF56" s="134">
        <v>92.85</v>
      </c>
      <c r="DG56" s="134">
        <v>93.31</v>
      </c>
      <c r="DH56" s="134">
        <v>94.25</v>
      </c>
      <c r="DI56" s="134">
        <v>94.85</v>
      </c>
      <c r="DJ56" s="134">
        <v>95.16</v>
      </c>
      <c r="DK56" s="134">
        <v>96.69</v>
      </c>
      <c r="DL56" s="134">
        <v>97.19</v>
      </c>
      <c r="DM56" s="134">
        <v>99.42</v>
      </c>
      <c r="DN56" s="134">
        <v>100.6</v>
      </c>
      <c r="DO56" s="134">
        <v>100.2</v>
      </c>
      <c r="DP56" s="134">
        <v>102.8</v>
      </c>
      <c r="DQ56" s="134">
        <v>102.51</v>
      </c>
      <c r="DR56" s="134">
        <v>99.59</v>
      </c>
      <c r="DS56" s="134">
        <v>102.31</v>
      </c>
      <c r="DT56" s="134">
        <v>101.02</v>
      </c>
      <c r="DU56" s="134">
        <v>101.15</v>
      </c>
      <c r="DV56" s="134">
        <v>96.65</v>
      </c>
      <c r="DW56" s="134">
        <v>97.96</v>
      </c>
      <c r="DX56" s="134">
        <v>95.57</v>
      </c>
      <c r="DY56" s="134">
        <v>95.14</v>
      </c>
      <c r="DZ56" s="134">
        <v>96.12</v>
      </c>
      <c r="EA56" s="134">
        <v>97.53</v>
      </c>
      <c r="EB56" s="134">
        <v>98.28</v>
      </c>
      <c r="EC56" s="134">
        <v>97.47</v>
      </c>
      <c r="ED56" s="134">
        <v>96.85</v>
      </c>
      <c r="EE56" s="138">
        <v>93.25</v>
      </c>
      <c r="EF56" s="139">
        <v>92.8</v>
      </c>
      <c r="EG56" s="137">
        <v>95.21</v>
      </c>
      <c r="EH56" s="137">
        <v>94.66</v>
      </c>
      <c r="EI56" s="137">
        <v>93.81</v>
      </c>
      <c r="EJ56" s="137">
        <v>93.47</v>
      </c>
      <c r="EK56" s="137">
        <v>92.56</v>
      </c>
      <c r="EL56" s="137">
        <v>93.05</v>
      </c>
      <c r="EM56" s="140">
        <v>92.88</v>
      </c>
      <c r="EN56" s="137">
        <v>94.24</v>
      </c>
      <c r="EO56" s="137">
        <v>100.56</v>
      </c>
      <c r="EP56" s="137">
        <v>100.86</v>
      </c>
      <c r="EQ56" s="137">
        <v>97.77</v>
      </c>
      <c r="ER56" s="137">
        <v>100.51</v>
      </c>
      <c r="ES56" s="137">
        <v>104.98</v>
      </c>
      <c r="ET56" s="137">
        <v>105.94</v>
      </c>
      <c r="EU56" s="137">
        <v>104.58</v>
      </c>
      <c r="EV56" s="137">
        <v>107.34</v>
      </c>
      <c r="EW56" s="137">
        <v>112.26</v>
      </c>
      <c r="EX56" s="137">
        <v>110.05</v>
      </c>
      <c r="EY56" s="137">
        <v>114.51</v>
      </c>
      <c r="EZ56" s="137">
        <v>117.2</v>
      </c>
      <c r="FA56" s="137">
        <v>119.51</v>
      </c>
      <c r="FB56" s="137">
        <v>112.94</v>
      </c>
      <c r="FC56" s="141">
        <v>116.36</v>
      </c>
      <c r="FD56" s="141">
        <v>118.18</v>
      </c>
      <c r="FE56" s="141">
        <v>118.16</v>
      </c>
      <c r="FF56" s="141">
        <v>119.07</v>
      </c>
      <c r="FG56" s="141">
        <v>122.8</v>
      </c>
      <c r="FH56" s="141">
        <v>128.77000000000001</v>
      </c>
      <c r="FI56" s="141">
        <v>131.51</v>
      </c>
      <c r="FJ56" s="141">
        <v>131.08000000000001</v>
      </c>
      <c r="FK56" s="141">
        <v>129.52000000000001</v>
      </c>
      <c r="FL56" s="141">
        <v>133.43</v>
      </c>
      <c r="FM56" s="142">
        <v>135.99</v>
      </c>
      <c r="FN56" s="142">
        <v>135.83000000000001</v>
      </c>
      <c r="FO56" s="142">
        <v>135.25</v>
      </c>
      <c r="FP56" s="142">
        <v>142.41999999999999</v>
      </c>
      <c r="FQ56" s="142">
        <v>146.44999999999999</v>
      </c>
      <c r="FR56" s="142">
        <v>145.30000000000001</v>
      </c>
      <c r="FS56" s="142">
        <v>150.79</v>
      </c>
      <c r="FT56" s="142">
        <v>152.52000000000001</v>
      </c>
      <c r="FU56" s="142">
        <v>153.79</v>
      </c>
      <c r="FV56" s="142">
        <v>156.79</v>
      </c>
      <c r="FW56" s="142">
        <v>160.74</v>
      </c>
    </row>
    <row r="57" spans="1:179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4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</row>
    <row r="58" spans="1:179" s="29" customFormat="1" ht="19.5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4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</row>
    <row r="59" spans="1:179" s="29" customFormat="1" ht="19.5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4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</row>
    <row r="60" spans="1:179" s="29" customFormat="1" ht="19.5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4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</row>
    <row r="61" spans="1:179" x14ac:dyDescent="0.25">
      <c r="A61" s="14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4"/>
      <c r="W61" s="4"/>
      <c r="X61" s="4"/>
      <c r="Y61" s="4"/>
      <c r="Z61" s="4"/>
      <c r="AA61" s="4"/>
      <c r="AB61" s="4"/>
      <c r="AC61" s="4"/>
      <c r="AD61" s="5">
        <f>SUM(AB63:AD63)</f>
        <v>70002846325</v>
      </c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4"/>
      <c r="AW61" s="144"/>
      <c r="AX61" s="144"/>
      <c r="AY61" s="144"/>
      <c r="AZ61" s="144"/>
      <c r="BA61" s="144"/>
      <c r="BB61" s="144"/>
      <c r="BC61" s="144"/>
      <c r="BF61" s="144"/>
      <c r="BG61" s="144"/>
      <c r="BH61" s="144"/>
      <c r="BJ61" s="44"/>
      <c r="BN61" s="144"/>
      <c r="BO61" s="144"/>
      <c r="BP61" s="144"/>
      <c r="BQ61" s="54"/>
      <c r="BR61" s="54"/>
      <c r="BS61" s="54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  <c r="FW61" s="145"/>
    </row>
    <row r="62" spans="1:179" s="12" customFormat="1" ht="19.5" x14ac:dyDescent="0.25">
      <c r="A62" s="8" t="s">
        <v>230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Styczeń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Styczeń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Październik 2014</v>
      </c>
      <c r="AR62" s="8" t="str">
        <f>AR2</f>
        <v>Listopad 2014</v>
      </c>
      <c r="AS62" s="8" t="str">
        <f>AS2</f>
        <v>Grudzień 2014</v>
      </c>
      <c r="AT62" s="8" t="str">
        <f>AT2</f>
        <v>Styczeń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Sierpień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Luty 2016</v>
      </c>
      <c r="BH62" s="8" t="str">
        <f>BH55</f>
        <v>Marzec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Sierpień 2016</v>
      </c>
      <c r="BN62" s="8" t="str">
        <f>BN55</f>
        <v>Wrzesień 2016</v>
      </c>
      <c r="BO62" s="8" t="str">
        <f>BO55</f>
        <v>Październik 2016</v>
      </c>
      <c r="BP62" s="8" t="s">
        <v>68</v>
      </c>
      <c r="BQ62" s="8" t="s">
        <v>69</v>
      </c>
      <c r="BR62" s="8" t="str">
        <f>BR55</f>
        <v>Styczeń 2017</v>
      </c>
      <c r="BS62" s="8" t="str">
        <f>BS55</f>
        <v>Luty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Styczeń 2018</v>
      </c>
      <c r="CE62" s="8" t="str">
        <f>CE2</f>
        <v>Luty 2018</v>
      </c>
      <c r="CF62" s="8" t="str">
        <f>CF2</f>
        <v>Marzec 2018</v>
      </c>
      <c r="CG62" s="8" t="str">
        <f>CG2</f>
        <v>Kwiecień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16">CS2</f>
        <v>Kwiecień 2019</v>
      </c>
      <c r="CT62" s="8" t="str">
        <f t="shared" si="16"/>
        <v>Maj 2019</v>
      </c>
      <c r="CU62" s="8" t="str">
        <f t="shared" si="16"/>
        <v>Czerwiec 2019</v>
      </c>
      <c r="CV62" s="8" t="str">
        <f t="shared" si="16"/>
        <v>Lipiec 2019</v>
      </c>
      <c r="CW62" s="8" t="str">
        <f t="shared" si="16"/>
        <v>Sierpień 2019</v>
      </c>
      <c r="CX62" s="8" t="str">
        <f t="shared" si="16"/>
        <v>Wrzesień 2019</v>
      </c>
      <c r="CY62" s="8" t="str">
        <f t="shared" si="16"/>
        <v>Październik 2019</v>
      </c>
      <c r="CZ62" s="8" t="str">
        <f t="shared" si="16"/>
        <v>Listopad 2019</v>
      </c>
      <c r="DA62" s="8" t="str">
        <f t="shared" si="16"/>
        <v>Grudzień 2019</v>
      </c>
      <c r="DB62" s="8" t="str">
        <f t="shared" si="16"/>
        <v>Styczeń 2020</v>
      </c>
      <c r="DC62" s="8" t="str">
        <f t="shared" si="16"/>
        <v>Luty 2020</v>
      </c>
      <c r="DD62" s="8" t="str">
        <f t="shared" si="16"/>
        <v>Marzec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3" t="s">
        <v>137</v>
      </c>
      <c r="EH62" s="133" t="str">
        <f>EH2</f>
        <v>Wrzesień 2022</v>
      </c>
      <c r="EI62" s="133" t="str">
        <f>EI2</f>
        <v>Październik 2022</v>
      </c>
      <c r="EJ62" s="133" t="str">
        <f>EJ2</f>
        <v>Listopad 2022</v>
      </c>
      <c r="EK62" s="8" t="s">
        <v>141</v>
      </c>
      <c r="EL62" s="8" t="str">
        <f>$EL$2</f>
        <v>Styczeń 2023</v>
      </c>
      <c r="EM62" s="8" t="str">
        <f>$EM$2</f>
        <v>Luty 2023</v>
      </c>
      <c r="EN62" s="8" t="str">
        <f>EN2</f>
        <v>Marzec 2023</v>
      </c>
      <c r="EO62" s="8" t="str">
        <f>EO2</f>
        <v>Kwiecień 2023</v>
      </c>
      <c r="EP62" s="8" t="str">
        <f>$EP$2</f>
        <v>Maj 2023</v>
      </c>
      <c r="EQ62" s="8" t="str">
        <f>$EQ$2</f>
        <v>Czerwiec 2023</v>
      </c>
      <c r="ER62" s="8" t="str">
        <f>$ER$2</f>
        <v>Lipiec 2023</v>
      </c>
      <c r="ES62" s="8" t="str">
        <f>$ES$2</f>
        <v>Sierpień 2023</v>
      </c>
      <c r="ET62" s="8" t="str">
        <f>$ET$2</f>
        <v>Wrzesień 2023</v>
      </c>
      <c r="EU62" s="8" t="str">
        <f>$EU$2</f>
        <v>Październik 2023</v>
      </c>
      <c r="EV62" s="8" t="str">
        <f>$EV$2</f>
        <v>Listopad 2023</v>
      </c>
      <c r="EW62" s="8" t="str">
        <f>$EW$2</f>
        <v>Grudzień 2023</v>
      </c>
      <c r="EX62" s="8" t="str">
        <f>$EX$2</f>
        <v>Styczeń 2024</v>
      </c>
      <c r="EY62" s="8" t="str">
        <f>$EY$2</f>
        <v>Luty 2024</v>
      </c>
      <c r="EZ62" s="8" t="str">
        <f>$EZ$2</f>
        <v>Marzec 2024</v>
      </c>
      <c r="FA62" s="8" t="str">
        <f>$FA$2</f>
        <v>Kwiecień 2024</v>
      </c>
      <c r="FB62" s="8" t="str">
        <f>$FB$2</f>
        <v>Maj 2024</v>
      </c>
      <c r="FC62" s="8" t="str">
        <f>FC2</f>
        <v>Czerwiec 2024</v>
      </c>
      <c r="FD62" s="8" t="str">
        <f t="shared" ref="FD62:FE62" si="17">FD2</f>
        <v>Lipiec 2024</v>
      </c>
      <c r="FE62" s="8" t="str">
        <f t="shared" si="17"/>
        <v>Sierpień 2024</v>
      </c>
      <c r="FF62" s="8" t="str">
        <f>$FF$2</f>
        <v xml:space="preserve">Wrzesień 2024 </v>
      </c>
      <c r="FG62" s="8" t="str">
        <f>$FG$2</f>
        <v>Październik 2024</v>
      </c>
      <c r="FH62" s="8" t="str">
        <f>$FH$2</f>
        <v>Listopad 2024</v>
      </c>
      <c r="FI62" s="8" t="str">
        <f>$FI$2</f>
        <v>Grudzień 2024</v>
      </c>
      <c r="FJ62" s="8" t="str">
        <f>FJ$2</f>
        <v>Styczeń 2025</v>
      </c>
      <c r="FK62" s="8" t="str">
        <f t="shared" ref="FK62:FO62" si="18">FK$2</f>
        <v>Luty 2025</v>
      </c>
      <c r="FL62" s="8" t="str">
        <f t="shared" si="18"/>
        <v>Marzec 2025</v>
      </c>
      <c r="FM62" s="8" t="str">
        <f t="shared" si="18"/>
        <v>Kwiecień 2025</v>
      </c>
      <c r="FN62" s="8" t="str">
        <f t="shared" si="18"/>
        <v>Maj 2025</v>
      </c>
      <c r="FO62" s="8" t="str">
        <f t="shared" si="18"/>
        <v>Czerwiec 2025</v>
      </c>
      <c r="FP62" s="8" t="s">
        <v>172</v>
      </c>
      <c r="FQ62" s="8" t="s">
        <v>173</v>
      </c>
      <c r="FR62" s="8" t="s">
        <v>174</v>
      </c>
      <c r="FS62" s="8" t="str">
        <f>FS2</f>
        <v>Październik 2025</v>
      </c>
      <c r="FT62" s="8" t="str">
        <f>FT2</f>
        <v>Listopad 2025</v>
      </c>
      <c r="FU62" s="8" t="str">
        <f>FU2</f>
        <v>Grudzień 2025</v>
      </c>
      <c r="FV62" s="8" t="str">
        <f>FV2</f>
        <v>Styczeń 2026</v>
      </c>
      <c r="FW62" s="8" t="str">
        <f>FW2</f>
        <v>Luty 2026</v>
      </c>
    </row>
    <row r="63" spans="1:179" s="29" customFormat="1" ht="21" x14ac:dyDescent="0.25">
      <c r="A63" s="20" t="s">
        <v>202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4">
        <v>5389852275</v>
      </c>
      <c r="EF63" s="94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6">
        <v>9288902175</v>
      </c>
      <c r="EN63" s="146">
        <v>10272266575</v>
      </c>
      <c r="EO63" s="146">
        <v>9088638750</v>
      </c>
      <c r="EP63" s="146">
        <v>9584704000</v>
      </c>
      <c r="EQ63" s="146">
        <v>10003591025</v>
      </c>
      <c r="ER63" s="146">
        <v>15159753250</v>
      </c>
      <c r="ES63" s="146">
        <v>12544260800</v>
      </c>
      <c r="ET63" s="146">
        <v>10468153400</v>
      </c>
      <c r="EU63" s="146">
        <v>13256950150</v>
      </c>
      <c r="EV63" s="146">
        <v>15654192875</v>
      </c>
      <c r="EW63" s="146">
        <v>8901813075</v>
      </c>
      <c r="EX63" s="146">
        <v>16155094950</v>
      </c>
      <c r="EY63" s="146">
        <v>14989307950</v>
      </c>
      <c r="EZ63" s="146">
        <v>11759811325</v>
      </c>
      <c r="FA63" s="146">
        <v>11580719650</v>
      </c>
      <c r="FB63" s="146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7">
        <v>14080648050</v>
      </c>
      <c r="FQ63" s="28">
        <v>8210897782.5</v>
      </c>
      <c r="FR63" s="37">
        <v>11563719270</v>
      </c>
      <c r="FS63" s="147">
        <v>14811641885</v>
      </c>
      <c r="FT63" s="147">
        <v>18791767530</v>
      </c>
      <c r="FU63" s="38">
        <v>12659458570</v>
      </c>
      <c r="FV63" s="37">
        <v>19873176620</v>
      </c>
      <c r="FW63" s="37">
        <v>20661638375</v>
      </c>
    </row>
    <row r="64" spans="1:179" s="29" customFormat="1" ht="19.5" x14ac:dyDescent="0.25">
      <c r="A64" s="20" t="s">
        <v>203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6">
        <v>13823849475.379999</v>
      </c>
      <c r="EN64" s="146">
        <v>32689137318.889999</v>
      </c>
      <c r="EO64" s="146">
        <v>19719762968.969997</v>
      </c>
      <c r="EP64" s="146">
        <v>38465539516.730003</v>
      </c>
      <c r="EQ64" s="146">
        <v>33418647848.459999</v>
      </c>
      <c r="ER64" s="146">
        <v>41164573622.739998</v>
      </c>
      <c r="ES64" s="146">
        <v>27985836481.689999</v>
      </c>
      <c r="ET64" s="146">
        <v>11678937074.940001</v>
      </c>
      <c r="EU64" s="146">
        <v>20087909541.110001</v>
      </c>
      <c r="EV64" s="146">
        <v>17213857955.450001</v>
      </c>
      <c r="EW64" s="146">
        <v>11395045321.209999</v>
      </c>
      <c r="EX64" s="146">
        <v>19972039057.439999</v>
      </c>
      <c r="EY64" s="146">
        <v>27408769616.669998</v>
      </c>
      <c r="EZ64" s="146">
        <v>25869885468.200001</v>
      </c>
      <c r="FA64" s="146">
        <v>29697690370.720001</v>
      </c>
      <c r="FB64" s="146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7">
        <v>121938536874.38</v>
      </c>
      <c r="FQ64" s="147">
        <v>122741358340.75999</v>
      </c>
      <c r="FR64" s="37">
        <v>122326053978.83</v>
      </c>
      <c r="FS64" s="147">
        <v>124588238393.20993</v>
      </c>
      <c r="FT64" s="147">
        <v>100156009650.21001</v>
      </c>
      <c r="FU64" s="38">
        <v>99773345138.410004</v>
      </c>
      <c r="FV64" s="204">
        <v>111532719890.38</v>
      </c>
      <c r="FW64" s="37">
        <v>150553961113.01001</v>
      </c>
    </row>
    <row r="65" spans="1:337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48"/>
      <c r="AF65" s="148"/>
      <c r="AG65" s="51"/>
      <c r="AH65" s="148"/>
      <c r="AI65" s="148"/>
      <c r="AJ65" s="51"/>
      <c r="AK65" s="148"/>
      <c r="AL65" s="148"/>
      <c r="AM65" s="51"/>
      <c r="AN65" s="51"/>
      <c r="AO65" s="51"/>
      <c r="AP65" s="51"/>
      <c r="AQ65" s="51"/>
      <c r="AR65" s="51"/>
      <c r="AS65" s="51"/>
      <c r="AT65" s="51"/>
      <c r="AU65" s="53"/>
      <c r="AV65" s="53"/>
      <c r="AW65" s="53"/>
      <c r="BF65" s="149"/>
      <c r="BG65" s="149"/>
      <c r="BH65" s="149"/>
      <c r="BJ65" s="44"/>
      <c r="BN65" s="149"/>
      <c r="BO65" s="149"/>
      <c r="BP65" s="149"/>
      <c r="BQ65" s="150"/>
      <c r="BR65" s="150"/>
      <c r="BS65" s="150"/>
      <c r="BZ65" s="46"/>
      <c r="CA65" s="53"/>
      <c r="CB65" s="53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</row>
    <row r="66" spans="1:337" x14ac:dyDescent="0.25">
      <c r="A66" s="1" t="s">
        <v>204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9"/>
      <c r="X66" s="129">
        <f>SUM(V69:X69)</f>
        <v>1173443448.8299999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</row>
    <row r="67" spans="1:337" s="12" customFormat="1" ht="19.5" x14ac:dyDescent="0.25">
      <c r="A67" s="8" t="s">
        <v>205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Styczeń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Styczeń 2014</v>
      </c>
      <c r="AI67" s="8" t="str">
        <f>AI2</f>
        <v>Luty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Październik 2014</v>
      </c>
      <c r="AR67" s="8" t="str">
        <f>AR2</f>
        <v>Listopad 2014</v>
      </c>
      <c r="AS67" s="8" t="str">
        <f>AS2</f>
        <v>Grudzień 2014</v>
      </c>
      <c r="AT67" s="8" t="str">
        <f>AT2</f>
        <v>Styczeń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Sierpień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Luty 2016</v>
      </c>
      <c r="BH67" s="8" t="str">
        <f>BH62</f>
        <v>Marzec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Sierpień 2016</v>
      </c>
      <c r="BN67" s="8" t="str">
        <f>BN62</f>
        <v>Wrzesień 2016</v>
      </c>
      <c r="BO67" s="8" t="str">
        <f>BO62</f>
        <v>Październik 2016</v>
      </c>
      <c r="BP67" s="8" t="s">
        <v>68</v>
      </c>
      <c r="BQ67" s="8" t="s">
        <v>69</v>
      </c>
      <c r="BR67" s="8" t="str">
        <f>BR62</f>
        <v>Styczeń 2017</v>
      </c>
      <c r="BS67" s="8" t="str">
        <f>BS62</f>
        <v>Luty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Styczeń 2018</v>
      </c>
      <c r="CE67" s="8" t="str">
        <f>CE2</f>
        <v>Luty 2018</v>
      </c>
      <c r="CF67" s="8" t="str">
        <f>CF2</f>
        <v>Marzec 2018</v>
      </c>
      <c r="CG67" s="8" t="str">
        <f>CG2</f>
        <v>Kwiecień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Kwiecień 2019</v>
      </c>
      <c r="CT67" s="8" t="str">
        <f>CT62</f>
        <v>Maj 2019</v>
      </c>
      <c r="CU67" s="8" t="str">
        <f>CU62</f>
        <v>Czerwiec 2019</v>
      </c>
      <c r="CV67" s="8" t="str">
        <f t="shared" ref="CV67:DD67" si="19">CV2</f>
        <v>Lipiec 2019</v>
      </c>
      <c r="CW67" s="8" t="str">
        <f t="shared" si="19"/>
        <v>Sierpień 2019</v>
      </c>
      <c r="CX67" s="8" t="str">
        <f t="shared" si="19"/>
        <v>Wrzesień 2019</v>
      </c>
      <c r="CY67" s="8" t="str">
        <f t="shared" si="19"/>
        <v>Październik 2019</v>
      </c>
      <c r="CZ67" s="8" t="str">
        <f t="shared" si="19"/>
        <v>Listopad 2019</v>
      </c>
      <c r="DA67" s="8" t="str">
        <f t="shared" si="19"/>
        <v>Grudzień 2019</v>
      </c>
      <c r="DB67" s="8" t="str">
        <f t="shared" si="19"/>
        <v>Styczeń 2020</v>
      </c>
      <c r="DC67" s="8" t="str">
        <f t="shared" si="19"/>
        <v>Luty 2020</v>
      </c>
      <c r="DD67" s="8" t="str">
        <f t="shared" si="19"/>
        <v>Marzec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Lipiec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Wrzesień 2022</v>
      </c>
      <c r="EI67" s="8" t="str">
        <f>EI2</f>
        <v>Październik 2022</v>
      </c>
      <c r="EJ67" s="8" t="str">
        <f>EJ2</f>
        <v>Listopad 2022</v>
      </c>
      <c r="EK67" s="10" t="str">
        <f>EK2</f>
        <v>Grudzień 2022</v>
      </c>
      <c r="EL67" s="8" t="str">
        <f>$EL$2</f>
        <v>Styczeń 2023</v>
      </c>
      <c r="EM67" s="8" t="str">
        <f>$EM$2</f>
        <v>Luty 2023</v>
      </c>
      <c r="EN67" s="8" t="str">
        <f>EN2</f>
        <v>Marzec 2023</v>
      </c>
      <c r="EO67" s="8" t="str">
        <f>EO2</f>
        <v>Kwiecień 2023</v>
      </c>
      <c r="EP67" s="8" t="str">
        <f>$EP$2</f>
        <v>Maj 2023</v>
      </c>
      <c r="EQ67" s="8" t="str">
        <f>$EQ$2</f>
        <v>Czerwiec 2023</v>
      </c>
      <c r="ER67" s="8" t="str">
        <f>$ER$2</f>
        <v>Lipiec 2023</v>
      </c>
      <c r="ES67" s="8" t="str">
        <f>$ES$2</f>
        <v>Sierpień 2023</v>
      </c>
      <c r="ET67" s="8" t="str">
        <f>$ET$2</f>
        <v>Wrzesień 2023</v>
      </c>
      <c r="EU67" s="8" t="str">
        <f>$EU$2</f>
        <v>Październik 2023</v>
      </c>
      <c r="EV67" s="8" t="str">
        <f>$EV$2</f>
        <v>Listopad 2023</v>
      </c>
      <c r="EW67" s="8" t="str">
        <f>$EW$2</f>
        <v>Grudzień 2023</v>
      </c>
      <c r="EX67" s="8" t="str">
        <f>$EX$2</f>
        <v>Styczeń 2024</v>
      </c>
      <c r="EY67" s="8" t="str">
        <f>$EY$2</f>
        <v>Luty 2024</v>
      </c>
      <c r="EZ67" s="8" t="str">
        <f>$EZ$2</f>
        <v>Marzec 2024</v>
      </c>
      <c r="FA67" s="8" t="str">
        <f>$FA$2</f>
        <v>Kwiecień 2024</v>
      </c>
      <c r="FB67" s="8" t="str">
        <f>$FB$2</f>
        <v>Maj 2024</v>
      </c>
      <c r="FC67" s="8" t="str">
        <f>FC2</f>
        <v>Czerwiec 2024</v>
      </c>
      <c r="FD67" s="8" t="str">
        <f t="shared" ref="FD67:FE67" si="20">FD2</f>
        <v>Lipiec 2024</v>
      </c>
      <c r="FE67" s="8" t="str">
        <f t="shared" si="20"/>
        <v>Sierpień 2024</v>
      </c>
      <c r="FF67" s="8" t="str">
        <f>$FF$2</f>
        <v xml:space="preserve">Wrzesień 2024 </v>
      </c>
      <c r="FG67" s="8" t="str">
        <f>$FG$2</f>
        <v>Październik 2024</v>
      </c>
      <c r="FH67" s="8" t="str">
        <f>$FH$2</f>
        <v>Listopad 2024</v>
      </c>
      <c r="FI67" s="8" t="str">
        <f>$FI$2</f>
        <v>Grudzień 2024</v>
      </c>
      <c r="FJ67" s="8" t="str">
        <f>FJ$2</f>
        <v>Styczeń 2025</v>
      </c>
      <c r="FK67" s="8" t="str">
        <f t="shared" ref="FK67:FO67" si="21">FK$2</f>
        <v>Luty 2025</v>
      </c>
      <c r="FL67" s="8" t="str">
        <f t="shared" si="21"/>
        <v>Marzec 2025</v>
      </c>
      <c r="FM67" s="8" t="str">
        <f t="shared" si="21"/>
        <v>Kwiecień 2025</v>
      </c>
      <c r="FN67" s="8" t="str">
        <f t="shared" si="21"/>
        <v>Maj 2025</v>
      </c>
      <c r="FO67" s="8" t="str">
        <f t="shared" si="21"/>
        <v>Czerwiec 2025</v>
      </c>
      <c r="FP67" s="8" t="s">
        <v>172</v>
      </c>
      <c r="FQ67" s="8" t="s">
        <v>173</v>
      </c>
      <c r="FR67" s="8" t="s">
        <v>174</v>
      </c>
      <c r="FS67" s="8" t="str">
        <f>FS2</f>
        <v>Październik 2025</v>
      </c>
      <c r="FT67" s="8" t="str">
        <f>FT2</f>
        <v>Listopad 2025</v>
      </c>
      <c r="FU67" s="8" t="str">
        <f>FU2</f>
        <v>Grudzień 2025</v>
      </c>
      <c r="FV67" s="8" t="str">
        <f>FV2</f>
        <v>Styczeń 2026</v>
      </c>
      <c r="FW67" s="8" t="str">
        <f>FW2</f>
        <v>Luty 2026</v>
      </c>
    </row>
    <row r="68" spans="1:337" s="29" customFormat="1" ht="19.5" x14ac:dyDescent="0.25">
      <c r="A68" s="153" t="s">
        <v>206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4"/>
      <c r="AW68" s="154"/>
      <c r="AX68" s="153"/>
      <c r="AY68" s="153"/>
      <c r="AZ68" s="153"/>
      <c r="BA68" s="153"/>
      <c r="BB68" s="153"/>
      <c r="BC68" s="153"/>
      <c r="BD68" s="153"/>
      <c r="BE68" s="15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156"/>
      <c r="EF68" s="157"/>
      <c r="EG68" s="157"/>
      <c r="EH68" s="157"/>
      <c r="EI68" s="157"/>
      <c r="EJ68" s="157"/>
      <c r="EK68" s="157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158"/>
      <c r="FD68" s="158"/>
      <c r="FE68" s="158"/>
      <c r="FF68" s="158"/>
      <c r="FG68" s="158"/>
      <c r="FH68" s="158"/>
      <c r="FI68" s="158"/>
      <c r="FJ68" s="158"/>
      <c r="FK68" s="158"/>
      <c r="FL68" s="158"/>
      <c r="FM68" s="158"/>
      <c r="FN68" s="158"/>
      <c r="FO68" s="158"/>
      <c r="FP68" s="158"/>
      <c r="FQ68" s="158"/>
      <c r="FR68" s="158"/>
      <c r="FS68" s="158"/>
      <c r="FT68" s="158"/>
      <c r="FU68" s="158"/>
      <c r="FV68" s="158"/>
      <c r="FW68" s="158"/>
      <c r="FX68" s="60"/>
      <c r="FY68" s="60"/>
      <c r="FZ68" s="60"/>
      <c r="GA68" s="60"/>
      <c r="GB68" s="60"/>
      <c r="GC68" s="60"/>
      <c r="GD68" s="60"/>
      <c r="GE68" s="60"/>
      <c r="GF68" s="90"/>
      <c r="GG68" s="90"/>
      <c r="GH68" s="60"/>
      <c r="GI68" s="60"/>
      <c r="GJ68" s="60"/>
      <c r="GK68" s="60"/>
      <c r="GL68" s="60"/>
      <c r="GM68" s="60"/>
      <c r="GN68" s="60"/>
      <c r="GO68" s="60"/>
      <c r="GP68" s="91"/>
      <c r="GQ68" s="91"/>
      <c r="GR68" s="6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2"/>
      <c r="HI68" s="9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90"/>
      <c r="IN68" s="90"/>
      <c r="IO68" s="60"/>
      <c r="IP68" s="60"/>
      <c r="IQ68" s="60"/>
      <c r="IR68" s="60"/>
      <c r="IS68" s="60"/>
      <c r="IT68" s="60"/>
      <c r="IU68" s="60"/>
      <c r="IV68" s="60"/>
      <c r="IW68" s="91"/>
      <c r="IX68" s="91"/>
      <c r="IY68" s="60"/>
      <c r="IZ68" s="90"/>
      <c r="JA68" s="90"/>
      <c r="JB68" s="90"/>
      <c r="JC68" s="90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90"/>
      <c r="JO68" s="92"/>
      <c r="JP68" s="90"/>
      <c r="JQ68" s="60"/>
      <c r="JR68" s="60"/>
      <c r="JS68" s="6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90"/>
      <c r="KU68" s="90"/>
      <c r="KV68" s="60"/>
      <c r="KW68" s="60"/>
      <c r="KX68" s="60"/>
      <c r="KY68" s="60"/>
      <c r="KZ68" s="60"/>
      <c r="LA68" s="60"/>
      <c r="LB68" s="60"/>
      <c r="LC68" s="60"/>
      <c r="LD68" s="91"/>
      <c r="LE68" s="91"/>
      <c r="LF68" s="60"/>
      <c r="LG68" s="90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90"/>
      <c r="LS68" s="90"/>
      <c r="LT68" s="90"/>
      <c r="LU68" s="90"/>
      <c r="LV68" s="92"/>
      <c r="LW68" s="90"/>
      <c r="LX68" s="60"/>
      <c r="LY68" s="60"/>
    </row>
    <row r="69" spans="1:337" s="29" customFormat="1" x14ac:dyDescent="0.25">
      <c r="A69" s="20" t="s">
        <v>207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9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</row>
    <row r="70" spans="1:337" s="29" customFormat="1" x14ac:dyDescent="0.25">
      <c r="A70" s="20" t="s">
        <v>208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9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</row>
    <row r="71" spans="1:337" s="29" customFormat="1" x14ac:dyDescent="0.25">
      <c r="A71" s="20" t="s">
        <v>209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6">
        <v>0</v>
      </c>
      <c r="EG71" s="24">
        <v>0</v>
      </c>
      <c r="EH71" s="24">
        <v>0</v>
      </c>
      <c r="EI71" s="24">
        <v>0</v>
      </c>
      <c r="EJ71" s="24">
        <v>0</v>
      </c>
      <c r="EK71" s="160">
        <v>0</v>
      </c>
      <c r="EL71" s="24">
        <v>0</v>
      </c>
      <c r="EM71" s="161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8">
        <v>42033.4</v>
      </c>
      <c r="FQ71" s="118">
        <v>24221.41</v>
      </c>
      <c r="FR71" s="118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</row>
    <row r="72" spans="1:337" s="29" customFormat="1" x14ac:dyDescent="0.25">
      <c r="A72" s="20" t="s">
        <v>210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9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</row>
    <row r="73" spans="1:337" x14ac:dyDescent="0.2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1"/>
      <c r="S73" s="51"/>
      <c r="T73" s="51"/>
      <c r="U73" s="51">
        <f>SUM(G73)</f>
        <v>0</v>
      </c>
      <c r="V73" s="51"/>
      <c r="W73" s="51"/>
      <c r="X73" s="51"/>
      <c r="Y73" s="51"/>
      <c r="Z73" s="51"/>
      <c r="AA73" s="51"/>
      <c r="AB73" s="51"/>
      <c r="AC73" s="148"/>
      <c r="AD73" s="51"/>
      <c r="AE73" s="148"/>
      <c r="AF73" s="148"/>
      <c r="AG73" s="162"/>
      <c r="AH73" s="163"/>
      <c r="AI73" s="148"/>
      <c r="AJ73" s="148"/>
      <c r="AK73" s="148"/>
      <c r="AL73" s="51"/>
      <c r="AM73" s="51"/>
      <c r="AN73" s="51"/>
      <c r="AO73" s="51"/>
      <c r="AP73" s="51"/>
      <c r="AQ73" s="51"/>
      <c r="AR73" s="51"/>
      <c r="AS73" s="162"/>
      <c r="AT73" s="51"/>
      <c r="AU73" s="53"/>
      <c r="AV73" s="53"/>
      <c r="AW73" s="53"/>
      <c r="AX73" s="53"/>
      <c r="AY73" s="53"/>
      <c r="AZ73" s="53"/>
      <c r="BA73" s="53"/>
      <c r="BB73" s="53"/>
      <c r="BC73" s="53"/>
      <c r="BE73" s="164"/>
      <c r="BF73" s="53"/>
      <c r="BG73" s="53"/>
      <c r="BH73" s="53"/>
      <c r="BJ73" s="44"/>
      <c r="BN73" s="53"/>
      <c r="BO73" s="53"/>
      <c r="BP73" s="53"/>
      <c r="BQ73" s="54"/>
      <c r="BR73" s="54"/>
      <c r="BS73" s="54"/>
      <c r="BZ73" s="46"/>
      <c r="CA73" s="53"/>
      <c r="CB73" s="53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</row>
    <row r="74" spans="1:337" x14ac:dyDescent="0.25">
      <c r="A74" s="1" t="s">
        <v>211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9"/>
      <c r="M74" s="129"/>
      <c r="N74" s="129"/>
      <c r="O74" s="129"/>
      <c r="P74" s="129"/>
      <c r="Q74" s="130"/>
      <c r="R74" s="129"/>
      <c r="S74" s="4"/>
      <c r="T74" s="129"/>
      <c r="U74" s="129"/>
      <c r="V74" s="4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62"/>
      <c r="AH74" s="165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62"/>
      <c r="AT74" s="4"/>
      <c r="AU74" s="4"/>
      <c r="AV74" s="166"/>
      <c r="AW74" s="166"/>
      <c r="AX74" s="166"/>
      <c r="AY74" s="166"/>
      <c r="AZ74" s="166"/>
      <c r="BA74" s="166"/>
      <c r="BB74" s="166"/>
      <c r="BC74" s="166"/>
      <c r="BE74" s="164"/>
      <c r="BF74" s="144"/>
      <c r="BG74" s="144"/>
      <c r="BH74" s="144"/>
      <c r="BJ74" s="44"/>
      <c r="BN74" s="144"/>
      <c r="BO74" s="144"/>
      <c r="BP74" s="144"/>
      <c r="BQ74" s="54"/>
      <c r="BR74" s="54"/>
      <c r="BS74" s="54"/>
      <c r="BZ74" s="46"/>
      <c r="CA74" s="166"/>
      <c r="CB74" s="16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  <c r="FU74" s="145"/>
      <c r="FV74" s="145"/>
      <c r="FW74" s="145"/>
    </row>
    <row r="75" spans="1:337" s="12" customFormat="1" ht="19.5" x14ac:dyDescent="0.25">
      <c r="A75" s="167" t="s">
        <v>212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9" t="s">
        <v>12</v>
      </c>
      <c r="M75" s="169" t="s">
        <v>13</v>
      </c>
      <c r="N75" s="169" t="s">
        <v>14</v>
      </c>
      <c r="O75" s="169" t="s">
        <v>15</v>
      </c>
      <c r="P75" s="169" t="s">
        <v>16</v>
      </c>
      <c r="Q75" s="169" t="s">
        <v>17</v>
      </c>
      <c r="R75" s="169" t="s">
        <v>18</v>
      </c>
      <c r="S75" s="169" t="s">
        <v>19</v>
      </c>
      <c r="T75" s="169" t="s">
        <v>20</v>
      </c>
      <c r="U75" s="169" t="s">
        <v>21</v>
      </c>
      <c r="V75" s="169" t="str">
        <f>$V$30</f>
        <v>Styczeń 2013</v>
      </c>
      <c r="W75" s="169" t="s">
        <v>23</v>
      </c>
      <c r="X75" s="169" t="s">
        <v>24</v>
      </c>
      <c r="Y75" s="169" t="s">
        <v>25</v>
      </c>
      <c r="Z75" s="169" t="s">
        <v>26</v>
      </c>
      <c r="AA75" s="169" t="s">
        <v>27</v>
      </c>
      <c r="AB75" s="169" t="s">
        <v>28</v>
      </c>
      <c r="AC75" s="169" t="s">
        <v>29</v>
      </c>
      <c r="AD75" s="169" t="s">
        <v>30</v>
      </c>
      <c r="AE75" s="169" t="s">
        <v>31</v>
      </c>
      <c r="AF75" s="169" t="s">
        <v>32</v>
      </c>
      <c r="AG75" s="169" t="s">
        <v>33</v>
      </c>
      <c r="AH75" s="169" t="str">
        <f>AH2</f>
        <v>Styczeń 2014</v>
      </c>
      <c r="AI75" s="169" t="s">
        <v>35</v>
      </c>
      <c r="AJ75" s="169" t="s">
        <v>36</v>
      </c>
      <c r="AK75" s="169" t="s">
        <v>37</v>
      </c>
      <c r="AL75" s="169" t="s">
        <v>38</v>
      </c>
      <c r="AM75" s="169" t="s">
        <v>39</v>
      </c>
      <c r="AN75" s="169" t="s">
        <v>40</v>
      </c>
      <c r="AO75" s="169" t="s">
        <v>41</v>
      </c>
      <c r="AP75" s="169" t="s">
        <v>42</v>
      </c>
      <c r="AQ75" s="169" t="str">
        <f>AQ62</f>
        <v>Październik 2014</v>
      </c>
      <c r="AR75" s="169" t="str">
        <f>AR2</f>
        <v>Listopad 2014</v>
      </c>
      <c r="AS75" s="169" t="str">
        <f>AS2</f>
        <v>Grudzień 2014</v>
      </c>
      <c r="AT75" s="169" t="str">
        <f>AT2</f>
        <v>Styczeń 2015</v>
      </c>
      <c r="AU75" s="169" t="s">
        <v>47</v>
      </c>
      <c r="AV75" s="169" t="s">
        <v>48</v>
      </c>
      <c r="AW75" s="169" t="s">
        <v>49</v>
      </c>
      <c r="AX75" s="169" t="s">
        <v>50</v>
      </c>
      <c r="AY75" s="169" t="s">
        <v>51</v>
      </c>
      <c r="AZ75" s="169" t="s">
        <v>52</v>
      </c>
      <c r="BA75" s="169" t="str">
        <f>BA2</f>
        <v>Sierpień 2015</v>
      </c>
      <c r="BB75" s="169" t="s">
        <v>54</v>
      </c>
      <c r="BC75" s="169" t="s">
        <v>55</v>
      </c>
      <c r="BD75" s="169" t="s">
        <v>56</v>
      </c>
      <c r="BE75" s="169" t="s">
        <v>57</v>
      </c>
      <c r="BF75" s="169" t="s">
        <v>58</v>
      </c>
      <c r="BG75" s="169" t="str">
        <f>BG67</f>
        <v>Luty 2016</v>
      </c>
      <c r="BH75" s="169" t="str">
        <f>BH67</f>
        <v>Marzec 2016</v>
      </c>
      <c r="BI75" s="169" t="s">
        <v>61</v>
      </c>
      <c r="BJ75" s="169" t="s">
        <v>62</v>
      </c>
      <c r="BK75" s="169" t="s">
        <v>63</v>
      </c>
      <c r="BL75" s="169" t="s">
        <v>64</v>
      </c>
      <c r="BM75" s="169" t="str">
        <f>BM67</f>
        <v>Sierpień 2016</v>
      </c>
      <c r="BN75" s="169" t="str">
        <f>BN67</f>
        <v>Wrzesień 2016</v>
      </c>
      <c r="BO75" s="169" t="str">
        <f>BO67</f>
        <v>Październik 2016</v>
      </c>
      <c r="BP75" s="169" t="s">
        <v>68</v>
      </c>
      <c r="BQ75" s="169" t="s">
        <v>69</v>
      </c>
      <c r="BR75" s="169" t="str">
        <f>BR67</f>
        <v>Styczeń 2017</v>
      </c>
      <c r="BS75" s="169" t="str">
        <f>BS67</f>
        <v>Luty 2017</v>
      </c>
      <c r="BT75" s="169" t="s">
        <v>72</v>
      </c>
      <c r="BU75" s="169" t="s">
        <v>73</v>
      </c>
      <c r="BV75" s="169" t="s">
        <v>74</v>
      </c>
      <c r="BW75" s="169" t="s">
        <v>75</v>
      </c>
      <c r="BX75" s="169" t="s">
        <v>76</v>
      </c>
      <c r="BY75" s="169" t="s">
        <v>77</v>
      </c>
      <c r="BZ75" s="169" t="s">
        <v>78</v>
      </c>
      <c r="CA75" s="169" t="s">
        <v>79</v>
      </c>
      <c r="CB75" s="169" t="s">
        <v>80</v>
      </c>
      <c r="CC75" s="169" t="s">
        <v>81</v>
      </c>
      <c r="CD75" s="169" t="str">
        <f>CD2</f>
        <v>Styczeń 2018</v>
      </c>
      <c r="CE75" s="169" t="str">
        <f>CE2</f>
        <v>Luty 2018</v>
      </c>
      <c r="CF75" s="169" t="str">
        <f>CF2</f>
        <v>Marzec 2018</v>
      </c>
      <c r="CG75" s="169" t="str">
        <f>CG2</f>
        <v>Kwiecień 2018</v>
      </c>
      <c r="CH75" s="169" t="s">
        <v>86</v>
      </c>
      <c r="CI75" s="169" t="s">
        <v>87</v>
      </c>
      <c r="CJ75" s="169" t="s">
        <v>88</v>
      </c>
      <c r="CK75" s="169" t="s">
        <v>89</v>
      </c>
      <c r="CL75" s="169" t="s">
        <v>90</v>
      </c>
      <c r="CM75" s="169" t="s">
        <v>91</v>
      </c>
      <c r="CN75" s="169" t="s">
        <v>92</v>
      </c>
      <c r="CO75" s="169" t="s">
        <v>93</v>
      </c>
      <c r="CP75" s="169" t="s">
        <v>94</v>
      </c>
      <c r="CQ75" s="169" t="s">
        <v>95</v>
      </c>
      <c r="CR75" s="169" t="s">
        <v>96</v>
      </c>
      <c r="CS75" s="169" t="str">
        <f t="shared" ref="CS75:DD75" si="22">CS2</f>
        <v>Kwiecień 2019</v>
      </c>
      <c r="CT75" s="169" t="str">
        <f t="shared" si="22"/>
        <v>Maj 2019</v>
      </c>
      <c r="CU75" s="169" t="str">
        <f t="shared" si="22"/>
        <v>Czerwiec 2019</v>
      </c>
      <c r="CV75" s="169" t="str">
        <f t="shared" si="22"/>
        <v>Lipiec 2019</v>
      </c>
      <c r="CW75" s="169" t="str">
        <f t="shared" si="22"/>
        <v>Sierpień 2019</v>
      </c>
      <c r="CX75" s="169" t="str">
        <f t="shared" si="22"/>
        <v>Wrzesień 2019</v>
      </c>
      <c r="CY75" s="169" t="str">
        <f t="shared" si="22"/>
        <v>Październik 2019</v>
      </c>
      <c r="CZ75" s="169" t="str">
        <f t="shared" si="22"/>
        <v>Listopad 2019</v>
      </c>
      <c r="DA75" s="169" t="str">
        <f t="shared" si="22"/>
        <v>Grudzień 2019</v>
      </c>
      <c r="DB75" s="169" t="str">
        <f t="shared" si="22"/>
        <v>Styczeń 2020</v>
      </c>
      <c r="DC75" s="169" t="str">
        <f t="shared" si="22"/>
        <v>Luty 2020</v>
      </c>
      <c r="DD75" s="169" t="str">
        <f t="shared" si="22"/>
        <v>Marzec 2020</v>
      </c>
      <c r="DE75" s="169" t="s">
        <v>109</v>
      </c>
      <c r="DF75" s="169" t="s">
        <v>110</v>
      </c>
      <c r="DG75" s="169" t="s">
        <v>111</v>
      </c>
      <c r="DH75" s="169" t="s">
        <v>112</v>
      </c>
      <c r="DI75" s="169" t="s">
        <v>113</v>
      </c>
      <c r="DJ75" s="169" t="s">
        <v>114</v>
      </c>
      <c r="DK75" s="169" t="s">
        <v>115</v>
      </c>
      <c r="DL75" s="169" t="s">
        <v>116</v>
      </c>
      <c r="DM75" s="169" t="s">
        <v>117</v>
      </c>
      <c r="DN75" s="169" t="s">
        <v>118</v>
      </c>
      <c r="DO75" s="169" t="s">
        <v>119</v>
      </c>
      <c r="DP75" s="169" t="s">
        <v>120</v>
      </c>
      <c r="DQ75" s="169" t="s">
        <v>121</v>
      </c>
      <c r="DR75" s="169" t="s">
        <v>122</v>
      </c>
      <c r="DS75" s="169" t="s">
        <v>123</v>
      </c>
      <c r="DT75" s="169" t="s">
        <v>124</v>
      </c>
      <c r="DU75" s="169" t="s">
        <v>125</v>
      </c>
      <c r="DV75" s="169" t="s">
        <v>126</v>
      </c>
      <c r="DW75" s="169" t="s">
        <v>127</v>
      </c>
      <c r="DX75" s="169" t="s">
        <v>128</v>
      </c>
      <c r="DY75" s="169" t="s">
        <v>129</v>
      </c>
      <c r="DZ75" s="169" t="s">
        <v>130</v>
      </c>
      <c r="EA75" s="169" t="s">
        <v>131</v>
      </c>
      <c r="EB75" s="169" t="s">
        <v>132</v>
      </c>
      <c r="EC75" s="169" t="s">
        <v>213</v>
      </c>
      <c r="ED75" s="169" t="s">
        <v>134</v>
      </c>
      <c r="EE75" s="169" t="s">
        <v>135</v>
      </c>
      <c r="EF75" s="169" t="s">
        <v>136</v>
      </c>
      <c r="EG75" s="170" t="s">
        <v>137</v>
      </c>
      <c r="EH75" s="170" t="str">
        <f>EH2</f>
        <v>Wrzesień 2022</v>
      </c>
      <c r="EI75" s="170" t="str">
        <f>EI2</f>
        <v>Październik 2022</v>
      </c>
      <c r="EJ75" s="170" t="str">
        <f>EJ2</f>
        <v>Listopad 2022</v>
      </c>
      <c r="EK75" s="170" t="s">
        <v>141</v>
      </c>
      <c r="EL75" s="169" t="str">
        <f>$EL$2</f>
        <v>Styczeń 2023</v>
      </c>
      <c r="EM75" s="169" t="str">
        <f>$EM$2</f>
        <v>Luty 2023</v>
      </c>
      <c r="EN75" s="169" t="str">
        <f>EN2</f>
        <v>Marzec 2023</v>
      </c>
      <c r="EO75" s="169" t="str">
        <f>EO2</f>
        <v>Kwiecień 2023</v>
      </c>
      <c r="EP75" s="169" t="str">
        <f>$EP$2</f>
        <v>Maj 2023</v>
      </c>
      <c r="EQ75" s="169" t="str">
        <f>$EQ$2</f>
        <v>Czerwiec 2023</v>
      </c>
      <c r="ER75" s="169" t="str">
        <f>$ER$2</f>
        <v>Lipiec 2023</v>
      </c>
      <c r="ES75" s="169" t="str">
        <f>$ES$2</f>
        <v>Sierpień 2023</v>
      </c>
      <c r="ET75" s="169" t="str">
        <f>$ET$2</f>
        <v>Wrzesień 2023</v>
      </c>
      <c r="EU75" s="169" t="str">
        <f>$EU$2</f>
        <v>Październik 2023</v>
      </c>
      <c r="EV75" s="169" t="str">
        <f>$EV$2</f>
        <v>Listopad 2023</v>
      </c>
      <c r="EW75" s="169" t="str">
        <f>$EW$2</f>
        <v>Grudzień 2023</v>
      </c>
      <c r="EX75" s="169" t="str">
        <f>$EX$2</f>
        <v>Styczeń 2024</v>
      </c>
      <c r="EY75" s="169" t="str">
        <f>$EY$2</f>
        <v>Luty 2024</v>
      </c>
      <c r="EZ75" s="169" t="str">
        <f>$EZ$2</f>
        <v>Marzec 2024</v>
      </c>
      <c r="FA75" s="169" t="str">
        <f>$FA$2</f>
        <v>Kwiecień 2024</v>
      </c>
      <c r="FB75" s="169" t="str">
        <f>$FB$2</f>
        <v>Maj 2024</v>
      </c>
      <c r="FC75" s="169" t="str">
        <f>FC2</f>
        <v>Czerwiec 2024</v>
      </c>
      <c r="FD75" s="169" t="str">
        <f t="shared" ref="FD75:FE75" si="23">FD2</f>
        <v>Lipiec 2024</v>
      </c>
      <c r="FE75" s="169" t="str">
        <f t="shared" si="23"/>
        <v>Sierpień 2024</v>
      </c>
      <c r="FF75" s="169" t="str">
        <f>$FF$2</f>
        <v xml:space="preserve">Wrzesień 2024 </v>
      </c>
      <c r="FG75" s="169" t="str">
        <f>$FG$2</f>
        <v>Październik 2024</v>
      </c>
      <c r="FH75" s="169" t="str">
        <f>$FH$2</f>
        <v>Listopad 2024</v>
      </c>
      <c r="FI75" s="169" t="str">
        <f>$FI$2</f>
        <v>Grudzień 2024</v>
      </c>
      <c r="FJ75" s="169" t="str">
        <f>FJ$2</f>
        <v>Styczeń 2025</v>
      </c>
      <c r="FK75" s="169" t="str">
        <f t="shared" ref="FK75:FQ75" si="24">FK$2</f>
        <v>Luty 2025</v>
      </c>
      <c r="FL75" s="169" t="str">
        <f t="shared" si="24"/>
        <v>Marzec 2025</v>
      </c>
      <c r="FM75" s="169" t="str">
        <f t="shared" si="24"/>
        <v>Kwiecień 2025</v>
      </c>
      <c r="FN75" s="169" t="str">
        <f t="shared" si="24"/>
        <v>Maj 2025</v>
      </c>
      <c r="FO75" s="169" t="str">
        <f t="shared" si="24"/>
        <v>Czerwiec 2025</v>
      </c>
      <c r="FP75" s="169" t="str">
        <f t="shared" si="24"/>
        <v>Lipiec 2025</v>
      </c>
      <c r="FQ75" s="169" t="str">
        <f t="shared" si="24"/>
        <v>Sierpień 2025</v>
      </c>
      <c r="FR75" s="169" t="s">
        <v>174</v>
      </c>
      <c r="FS75" s="169" t="str">
        <f>FS2</f>
        <v>Październik 2025</v>
      </c>
      <c r="FT75" s="169" t="str">
        <f>FT2</f>
        <v>Listopad 2025</v>
      </c>
      <c r="FU75" s="169" t="str">
        <f>FU2</f>
        <v>Grudzień 2025</v>
      </c>
      <c r="FV75" s="169" t="str">
        <f>FV2</f>
        <v>Styczeń 2026</v>
      </c>
      <c r="FW75" s="169" t="str">
        <f>FW2</f>
        <v>Luty 2026</v>
      </c>
    </row>
    <row r="76" spans="1:337" s="29" customFormat="1" ht="19.5" x14ac:dyDescent="0.25">
      <c r="A76" s="171" t="s">
        <v>241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72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4">
        <v>2518131.2000000002</v>
      </c>
      <c r="EF76" s="94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100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</row>
    <row r="77" spans="1:337" s="177" customFormat="1" ht="23.25" customHeight="1" thickBot="1" x14ac:dyDescent="0.3">
      <c r="A77" s="173" t="s">
        <v>214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00">
        <v>4795956</v>
      </c>
      <c r="M77" s="100">
        <v>3963386</v>
      </c>
      <c r="N77" s="100">
        <v>7296184</v>
      </c>
      <c r="O77" s="100">
        <v>10074364</v>
      </c>
      <c r="P77" s="100">
        <v>8153937</v>
      </c>
      <c r="Q77" s="175">
        <v>9401932</v>
      </c>
      <c r="R77" s="100">
        <v>11022351</v>
      </c>
      <c r="S77" s="100">
        <v>13975796</v>
      </c>
      <c r="T77" s="176">
        <v>20635948</v>
      </c>
      <c r="U77" s="100">
        <v>25070381</v>
      </c>
      <c r="V77" s="100">
        <v>7285450</v>
      </c>
      <c r="W77" s="100">
        <f>12139326+3150</f>
        <v>12142476</v>
      </c>
      <c r="X77" s="100">
        <v>10468326</v>
      </c>
      <c r="Y77" s="100">
        <v>15192083</v>
      </c>
      <c r="Z77" s="100">
        <v>10050117</v>
      </c>
      <c r="AA77" s="100">
        <v>6619926</v>
      </c>
      <c r="AB77" s="100">
        <v>16288800</v>
      </c>
      <c r="AC77" s="100">
        <v>12213455</v>
      </c>
      <c r="AD77" s="100">
        <v>21705314</v>
      </c>
      <c r="AE77" s="176">
        <v>15887937</v>
      </c>
      <c r="AF77" s="176">
        <v>15694268</v>
      </c>
      <c r="AG77" s="100">
        <v>10759358</v>
      </c>
      <c r="AH77" s="176">
        <v>5183921</v>
      </c>
      <c r="AI77" s="176">
        <v>14218170</v>
      </c>
      <c r="AJ77" s="100">
        <v>15590111</v>
      </c>
      <c r="AK77" s="176">
        <v>13193174</v>
      </c>
      <c r="AL77" s="176">
        <v>9716338</v>
      </c>
      <c r="AM77" s="100">
        <v>15026222</v>
      </c>
      <c r="AN77" s="100">
        <v>16282014</v>
      </c>
      <c r="AO77" s="100">
        <v>9021746</v>
      </c>
      <c r="AP77" s="100">
        <v>12263321</v>
      </c>
      <c r="AQ77" s="100">
        <v>18412703</v>
      </c>
      <c r="AR77" s="100">
        <v>20175721</v>
      </c>
      <c r="AS77" s="100">
        <v>13893866</v>
      </c>
      <c r="AT77" s="100">
        <v>11463361</v>
      </c>
      <c r="AU77" s="100">
        <v>12478556</v>
      </c>
      <c r="AV77" s="100">
        <v>14641121</v>
      </c>
      <c r="AW77" s="100">
        <v>15629248</v>
      </c>
      <c r="AX77" s="100">
        <v>11918694</v>
      </c>
      <c r="AY77" s="100">
        <v>10626332</v>
      </c>
      <c r="AZ77" s="100">
        <v>11202220</v>
      </c>
      <c r="BA77" s="100">
        <v>9562973</v>
      </c>
      <c r="BB77" s="100">
        <v>11963768</v>
      </c>
      <c r="BC77" s="100">
        <v>14869782</v>
      </c>
      <c r="BD77" s="100">
        <v>22721938</v>
      </c>
      <c r="BE77" s="100">
        <v>14484237</v>
      </c>
      <c r="BF77" s="100">
        <v>9208606</v>
      </c>
      <c r="BG77" s="100">
        <v>8711424</v>
      </c>
      <c r="BH77" s="100">
        <v>8144673</v>
      </c>
      <c r="BI77" s="100">
        <v>8498331</v>
      </c>
      <c r="BJ77" s="100">
        <v>7728109</v>
      </c>
      <c r="BK77" s="100">
        <v>9858320</v>
      </c>
      <c r="BL77" s="100">
        <v>6358519</v>
      </c>
      <c r="BM77" s="100">
        <v>7481831</v>
      </c>
      <c r="BN77" s="100">
        <v>9675129</v>
      </c>
      <c r="BO77" s="100">
        <v>9776153</v>
      </c>
      <c r="BP77" s="100">
        <v>7397807</v>
      </c>
      <c r="BQ77" s="100">
        <v>6186153</v>
      </c>
      <c r="BR77" s="100">
        <v>4995015</v>
      </c>
      <c r="BS77" s="100">
        <v>4126569</v>
      </c>
      <c r="BT77" s="100">
        <v>5573668</v>
      </c>
      <c r="BU77" s="100">
        <v>5826213</v>
      </c>
      <c r="BV77" s="100">
        <v>6668898</v>
      </c>
      <c r="BW77" s="100">
        <v>6831759</v>
      </c>
      <c r="BX77" s="100">
        <v>6721743</v>
      </c>
      <c r="BY77" s="100">
        <v>4507286</v>
      </c>
      <c r="BZ77" s="100">
        <v>10702885</v>
      </c>
      <c r="CA77" s="100">
        <v>11062471</v>
      </c>
      <c r="CB77" s="100">
        <v>8603142</v>
      </c>
      <c r="CC77" s="100">
        <v>10790751</v>
      </c>
      <c r="CD77" s="100">
        <v>8333398</v>
      </c>
      <c r="CE77" s="100">
        <v>7072569</v>
      </c>
      <c r="CF77" s="100">
        <v>17891673</v>
      </c>
      <c r="CG77" s="100">
        <v>15898202</v>
      </c>
      <c r="CH77" s="100">
        <v>16136647</v>
      </c>
      <c r="CI77" s="100">
        <v>16263196</v>
      </c>
      <c r="CJ77" s="100">
        <v>12769997</v>
      </c>
      <c r="CK77" s="100">
        <v>15853987</v>
      </c>
      <c r="CL77" s="100">
        <v>28615307</v>
      </c>
      <c r="CM77" s="100">
        <v>26720490</v>
      </c>
      <c r="CN77" s="100">
        <v>20047150</v>
      </c>
      <c r="CO77" s="100">
        <v>12735089</v>
      </c>
      <c r="CP77" s="100">
        <v>5783802</v>
      </c>
      <c r="CQ77" s="100">
        <v>13791215</v>
      </c>
      <c r="CR77" s="100">
        <v>16205169</v>
      </c>
      <c r="CS77" s="100">
        <v>15283149</v>
      </c>
      <c r="CT77" s="100">
        <v>15480486</v>
      </c>
      <c r="CU77" s="100">
        <v>13765011</v>
      </c>
      <c r="CV77" s="100">
        <v>14473354</v>
      </c>
      <c r="CW77" s="100">
        <v>18665443</v>
      </c>
      <c r="CX77" s="100">
        <v>23841272</v>
      </c>
      <c r="CY77" s="100">
        <v>26070118</v>
      </c>
      <c r="CZ77" s="100">
        <v>19508683</v>
      </c>
      <c r="DA77" s="100">
        <v>12122757</v>
      </c>
      <c r="DB77" s="100">
        <v>11294900</v>
      </c>
      <c r="DC77" s="100">
        <v>20351386</v>
      </c>
      <c r="DD77" s="100">
        <v>26457855</v>
      </c>
      <c r="DE77" s="100">
        <v>21787381</v>
      </c>
      <c r="DF77" s="100">
        <v>16489820</v>
      </c>
      <c r="DG77" s="100">
        <v>16049954</v>
      </c>
      <c r="DH77" s="100">
        <v>16086194</v>
      </c>
      <c r="DI77" s="100">
        <v>12409735</v>
      </c>
      <c r="DJ77" s="100">
        <v>16064237</v>
      </c>
      <c r="DK77" s="100">
        <v>20275022</v>
      </c>
      <c r="DL77" s="100">
        <v>16594135</v>
      </c>
      <c r="DM77" s="100">
        <v>14464140</v>
      </c>
      <c r="DN77" s="100">
        <v>9305466</v>
      </c>
      <c r="DO77" s="100">
        <v>13678714</v>
      </c>
      <c r="DP77" s="100">
        <v>15173448</v>
      </c>
      <c r="DQ77" s="100">
        <v>8877120</v>
      </c>
      <c r="DR77" s="100">
        <v>20611126</v>
      </c>
      <c r="DS77" s="100">
        <v>15249604</v>
      </c>
      <c r="DT77" s="100">
        <v>18185446</v>
      </c>
      <c r="DU77" s="100">
        <v>12173566</v>
      </c>
      <c r="DV77" s="100">
        <v>22328284</v>
      </c>
      <c r="DW77" s="100">
        <v>21416220</v>
      </c>
      <c r="DX77" s="100">
        <v>17163339</v>
      </c>
      <c r="DY77" s="100">
        <v>14769450</v>
      </c>
      <c r="DZ77" s="100">
        <v>9698181</v>
      </c>
      <c r="EA77" s="100">
        <v>12845426</v>
      </c>
      <c r="EB77" s="100">
        <v>10768826</v>
      </c>
      <c r="EC77" s="100">
        <v>9321538</v>
      </c>
      <c r="ED77" s="100">
        <v>8715904</v>
      </c>
      <c r="EE77" s="100">
        <v>10252839</v>
      </c>
      <c r="EF77" s="100">
        <v>9604886</v>
      </c>
      <c r="EG77" s="100">
        <v>9219684</v>
      </c>
      <c r="EH77" s="100">
        <v>9475641</v>
      </c>
      <c r="EI77" s="100">
        <v>5473417</v>
      </c>
      <c r="EJ77" s="100">
        <v>5076966</v>
      </c>
      <c r="EK77" s="100">
        <v>7891449</v>
      </c>
      <c r="EL77" s="100">
        <v>6279317</v>
      </c>
      <c r="EM77" s="100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</row>
    <row r="78" spans="1:337" s="29" customFormat="1" ht="21" customHeight="1" x14ac:dyDescent="0.25">
      <c r="A78" s="6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1"/>
      <c r="S78" s="51"/>
      <c r="T78" s="148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148"/>
      <c r="AF78" s="148"/>
      <c r="AG78" s="51"/>
      <c r="AH78" s="148"/>
      <c r="AI78" s="148"/>
      <c r="AJ78" s="51"/>
      <c r="AK78" s="148"/>
      <c r="AL78" s="148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3"/>
      <c r="BW78" s="53"/>
      <c r="BX78" s="53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>
        <f>SUM(EL76:EL77)</f>
        <v>12459993.4</v>
      </c>
      <c r="EM78" s="51"/>
      <c r="EN78" s="149">
        <f>EN77+EN76</f>
        <v>12788419</v>
      </c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</row>
    <row r="79" spans="1:337" s="12" customFormat="1" ht="19.5" x14ac:dyDescent="0.25">
      <c r="A79" s="167" t="s">
        <v>215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9" t="s">
        <v>12</v>
      </c>
      <c r="M79" s="169" t="s">
        <v>13</v>
      </c>
      <c r="N79" s="169" t="s">
        <v>14</v>
      </c>
      <c r="O79" s="169" t="s">
        <v>15</v>
      </c>
      <c r="P79" s="169" t="s">
        <v>16</v>
      </c>
      <c r="Q79" s="169" t="s">
        <v>17</v>
      </c>
      <c r="R79" s="169" t="s">
        <v>18</v>
      </c>
      <c r="S79" s="169" t="s">
        <v>19</v>
      </c>
      <c r="T79" s="169" t="s">
        <v>20</v>
      </c>
      <c r="U79" s="169" t="s">
        <v>21</v>
      </c>
      <c r="V79" s="169" t="str">
        <f>$V$30</f>
        <v>Styczeń 2013</v>
      </c>
      <c r="W79" s="169" t="s">
        <v>23</v>
      </c>
      <c r="X79" s="169" t="s">
        <v>24</v>
      </c>
      <c r="Y79" s="169" t="s">
        <v>25</v>
      </c>
      <c r="Z79" s="169" t="s">
        <v>26</v>
      </c>
      <c r="AA79" s="169" t="s">
        <v>27</v>
      </c>
      <c r="AB79" s="169" t="s">
        <v>28</v>
      </c>
      <c r="AC79" s="169" t="s">
        <v>29</v>
      </c>
      <c r="AD79" s="169" t="s">
        <v>30</v>
      </c>
      <c r="AE79" s="169" t="s">
        <v>31</v>
      </c>
      <c r="AF79" s="169" t="s">
        <v>32</v>
      </c>
      <c r="AG79" s="169" t="s">
        <v>33</v>
      </c>
      <c r="AH79" s="169" t="str">
        <f>AH2</f>
        <v>Styczeń 2014</v>
      </c>
      <c r="AI79" s="169" t="s">
        <v>35</v>
      </c>
      <c r="AJ79" s="169" t="s">
        <v>36</v>
      </c>
      <c r="AK79" s="169" t="s">
        <v>37</v>
      </c>
      <c r="AL79" s="169" t="s">
        <v>38</v>
      </c>
      <c r="AM79" s="169" t="s">
        <v>39</v>
      </c>
      <c r="AN79" s="169" t="s">
        <v>40</v>
      </c>
      <c r="AO79" s="169" t="s">
        <v>41</v>
      </c>
      <c r="AP79" s="169" t="s">
        <v>42</v>
      </c>
      <c r="AQ79" s="169" t="str">
        <f>AQ75</f>
        <v>Październik 2014</v>
      </c>
      <c r="AR79" s="169" t="str">
        <f>AR2</f>
        <v>Listopad 2014</v>
      </c>
      <c r="AS79" s="169" t="str">
        <f>AS75</f>
        <v>Grudzień 2014</v>
      </c>
      <c r="AT79" s="169" t="str">
        <f>AT2</f>
        <v>Styczeń 2015</v>
      </c>
      <c r="AU79" s="169" t="s">
        <v>47</v>
      </c>
      <c r="AV79" s="169" t="s">
        <v>48</v>
      </c>
      <c r="AW79" s="169" t="s">
        <v>49</v>
      </c>
      <c r="AX79" s="169" t="s">
        <v>50</v>
      </c>
      <c r="AY79" s="169" t="s">
        <v>51</v>
      </c>
      <c r="AZ79" s="169" t="s">
        <v>52</v>
      </c>
      <c r="BA79" s="169" t="str">
        <f>BA2</f>
        <v>Sierpień 2015</v>
      </c>
      <c r="BB79" s="169" t="s">
        <v>54</v>
      </c>
      <c r="BC79" s="169" t="s">
        <v>55</v>
      </c>
      <c r="BD79" s="169" t="s">
        <v>56</v>
      </c>
      <c r="BE79" s="169" t="s">
        <v>57</v>
      </c>
      <c r="BF79" s="169" t="s">
        <v>58</v>
      </c>
      <c r="BG79" s="169" t="str">
        <f>BG75</f>
        <v>Luty 2016</v>
      </c>
      <c r="BH79" s="169" t="str">
        <f>BH75</f>
        <v>Marzec 2016</v>
      </c>
      <c r="BI79" s="169" t="s">
        <v>61</v>
      </c>
      <c r="BJ79" s="169" t="s">
        <v>62</v>
      </c>
      <c r="BK79" s="169" t="s">
        <v>63</v>
      </c>
      <c r="BL79" s="169" t="s">
        <v>64</v>
      </c>
      <c r="BM79" s="169" t="str">
        <f>BM75</f>
        <v>Sierpień 2016</v>
      </c>
      <c r="BN79" s="169" t="str">
        <f>BN75</f>
        <v>Wrzesień 2016</v>
      </c>
      <c r="BO79" s="169" t="str">
        <f>BO75</f>
        <v>Październik 2016</v>
      </c>
      <c r="BP79" s="169" t="s">
        <v>68</v>
      </c>
      <c r="BQ79" s="169" t="s">
        <v>69</v>
      </c>
      <c r="BR79" s="169" t="str">
        <f>BR75</f>
        <v>Styczeń 2017</v>
      </c>
      <c r="BS79" s="169" t="str">
        <f>BS75</f>
        <v>Luty 2017</v>
      </c>
      <c r="BT79" s="169" t="s">
        <v>72</v>
      </c>
      <c r="BU79" s="169" t="s">
        <v>73</v>
      </c>
      <c r="BV79" s="169" t="s">
        <v>74</v>
      </c>
      <c r="BW79" s="169" t="s">
        <v>75</v>
      </c>
      <c r="BX79" s="169" t="s">
        <v>76</v>
      </c>
      <c r="BY79" s="169" t="s">
        <v>77</v>
      </c>
      <c r="BZ79" s="169" t="s">
        <v>78</v>
      </c>
      <c r="CA79" s="169" t="s">
        <v>79</v>
      </c>
      <c r="CB79" s="169" t="s">
        <v>80</v>
      </c>
      <c r="CC79" s="169" t="s">
        <v>81</v>
      </c>
      <c r="CD79" s="169" t="str">
        <f>CD2</f>
        <v>Styczeń 2018</v>
      </c>
      <c r="CE79" s="169" t="str">
        <f>CE2</f>
        <v>Luty 2018</v>
      </c>
      <c r="CF79" s="169" t="str">
        <f>CF2</f>
        <v>Marzec 2018</v>
      </c>
      <c r="CG79" s="169" t="str">
        <f>CG2</f>
        <v>Kwiecień 2018</v>
      </c>
      <c r="CH79" s="169" t="s">
        <v>86</v>
      </c>
      <c r="CI79" s="169" t="s">
        <v>87</v>
      </c>
      <c r="CJ79" s="169" t="s">
        <v>88</v>
      </c>
      <c r="CK79" s="169" t="s">
        <v>89</v>
      </c>
      <c r="CL79" s="169" t="s">
        <v>90</v>
      </c>
      <c r="CM79" s="169" t="s">
        <v>91</v>
      </c>
      <c r="CN79" s="169" t="s">
        <v>92</v>
      </c>
      <c r="CO79" s="169" t="s">
        <v>93</v>
      </c>
      <c r="CP79" s="169" t="s">
        <v>94</v>
      </c>
      <c r="CQ79" s="169" t="s">
        <v>95</v>
      </c>
      <c r="CR79" s="169" t="s">
        <v>96</v>
      </c>
      <c r="CS79" s="169" t="str">
        <f t="shared" ref="CS79:DD79" si="25">CS2</f>
        <v>Kwiecień 2019</v>
      </c>
      <c r="CT79" s="169" t="str">
        <f t="shared" si="25"/>
        <v>Maj 2019</v>
      </c>
      <c r="CU79" s="169" t="str">
        <f t="shared" si="25"/>
        <v>Czerwiec 2019</v>
      </c>
      <c r="CV79" s="169" t="str">
        <f t="shared" si="25"/>
        <v>Lipiec 2019</v>
      </c>
      <c r="CW79" s="169" t="str">
        <f t="shared" si="25"/>
        <v>Sierpień 2019</v>
      </c>
      <c r="CX79" s="169" t="str">
        <f t="shared" si="25"/>
        <v>Wrzesień 2019</v>
      </c>
      <c r="CY79" s="169" t="str">
        <f t="shared" si="25"/>
        <v>Październik 2019</v>
      </c>
      <c r="CZ79" s="169" t="str">
        <f t="shared" si="25"/>
        <v>Listopad 2019</v>
      </c>
      <c r="DA79" s="169" t="str">
        <f t="shared" si="25"/>
        <v>Grudzień 2019</v>
      </c>
      <c r="DB79" s="169" t="str">
        <f t="shared" si="25"/>
        <v>Styczeń 2020</v>
      </c>
      <c r="DC79" s="169" t="str">
        <f t="shared" si="25"/>
        <v>Luty 2020</v>
      </c>
      <c r="DD79" s="169" t="str">
        <f t="shared" si="25"/>
        <v>Marzec 2020</v>
      </c>
      <c r="DE79" s="169" t="s">
        <v>109</v>
      </c>
      <c r="DF79" s="169" t="s">
        <v>110</v>
      </c>
      <c r="DG79" s="169" t="s">
        <v>111</v>
      </c>
      <c r="DH79" s="169" t="s">
        <v>112</v>
      </c>
      <c r="DI79" s="169" t="s">
        <v>113</v>
      </c>
      <c r="DJ79" s="169" t="s">
        <v>114</v>
      </c>
      <c r="DK79" s="169" t="s">
        <v>115</v>
      </c>
      <c r="DL79" s="169" t="s">
        <v>116</v>
      </c>
      <c r="DM79" s="169" t="s">
        <v>117</v>
      </c>
      <c r="DN79" s="169" t="s">
        <v>118</v>
      </c>
      <c r="DO79" s="169" t="s">
        <v>119</v>
      </c>
      <c r="DP79" s="169" t="s">
        <v>120</v>
      </c>
      <c r="DQ79" s="169" t="s">
        <v>121</v>
      </c>
      <c r="DR79" s="169" t="s">
        <v>122</v>
      </c>
      <c r="DS79" s="169" t="s">
        <v>123</v>
      </c>
      <c r="DT79" s="169" t="s">
        <v>124</v>
      </c>
      <c r="DU79" s="169" t="s">
        <v>125</v>
      </c>
      <c r="DV79" s="169" t="s">
        <v>126</v>
      </c>
      <c r="DW79" s="169" t="s">
        <v>127</v>
      </c>
      <c r="DX79" s="169" t="s">
        <v>128</v>
      </c>
      <c r="DY79" s="169" t="s">
        <v>129</v>
      </c>
      <c r="DZ79" s="169" t="s">
        <v>130</v>
      </c>
      <c r="EA79" s="169" t="s">
        <v>131</v>
      </c>
      <c r="EB79" s="169" t="s">
        <v>132</v>
      </c>
      <c r="EC79" s="169" t="s">
        <v>213</v>
      </c>
      <c r="ED79" s="169" t="s">
        <v>134</v>
      </c>
      <c r="EE79" s="169" t="s">
        <v>135</v>
      </c>
      <c r="EF79" s="169" t="s">
        <v>136</v>
      </c>
      <c r="EG79" s="170" t="s">
        <v>137</v>
      </c>
      <c r="EH79" s="170" t="str">
        <f>EH2</f>
        <v>Wrzesień 2022</v>
      </c>
      <c r="EI79" s="170" t="str">
        <f>EI2</f>
        <v>Październik 2022</v>
      </c>
      <c r="EJ79" s="170" t="str">
        <f>EJ2</f>
        <v>Listopad 2022</v>
      </c>
      <c r="EK79" s="170" t="s">
        <v>141</v>
      </c>
      <c r="EL79" s="169" t="str">
        <f>$EL$2</f>
        <v>Styczeń 2023</v>
      </c>
      <c r="EM79" s="169" t="str">
        <f>$EM$2</f>
        <v>Luty 2023</v>
      </c>
      <c r="EN79" s="169" t="str">
        <f>EN2</f>
        <v>Marzec 2023</v>
      </c>
      <c r="EO79" s="169" t="str">
        <f>EO2</f>
        <v>Kwiecień 2023</v>
      </c>
      <c r="EP79" s="169" t="str">
        <f>$EP$2</f>
        <v>Maj 2023</v>
      </c>
      <c r="EQ79" s="169" t="str">
        <f>$EQ$2</f>
        <v>Czerwiec 2023</v>
      </c>
      <c r="ER79" s="169" t="str">
        <f>$ER$2</f>
        <v>Lipiec 2023</v>
      </c>
      <c r="ES79" s="169" t="str">
        <f>$ES$2</f>
        <v>Sierpień 2023</v>
      </c>
      <c r="ET79" s="169" t="str">
        <f>$ET$2</f>
        <v>Wrzesień 2023</v>
      </c>
      <c r="EU79" s="169" t="str">
        <f>$EU$2</f>
        <v>Październik 2023</v>
      </c>
      <c r="EV79" s="169" t="str">
        <f>$EV$2</f>
        <v>Listopad 2023</v>
      </c>
      <c r="EW79" s="169" t="str">
        <f>$EW$2</f>
        <v>Grudzień 2023</v>
      </c>
      <c r="EX79" s="169" t="str">
        <f>$EX$2</f>
        <v>Styczeń 2024</v>
      </c>
      <c r="EY79" s="169" t="str">
        <f>$EY$2</f>
        <v>Luty 2024</v>
      </c>
      <c r="EZ79" s="169" t="str">
        <f>$EZ$2</f>
        <v>Marzec 2024</v>
      </c>
      <c r="FA79" s="169" t="str">
        <f>$FA$2</f>
        <v>Kwiecień 2024</v>
      </c>
      <c r="FB79" s="169" t="str">
        <f>$FB$2</f>
        <v>Maj 2024</v>
      </c>
      <c r="FC79" s="169" t="str">
        <f>FC2</f>
        <v>Czerwiec 2024</v>
      </c>
      <c r="FD79" s="169" t="str">
        <f t="shared" ref="FD79:FE79" si="26">FD2</f>
        <v>Lipiec 2024</v>
      </c>
      <c r="FE79" s="169" t="str">
        <f t="shared" si="26"/>
        <v>Sierpień 2024</v>
      </c>
      <c r="FF79" s="169" t="str">
        <f>$FF$2</f>
        <v xml:space="preserve">Wrzesień 2024 </v>
      </c>
      <c r="FG79" s="169" t="str">
        <f>$FG$2</f>
        <v>Październik 2024</v>
      </c>
      <c r="FH79" s="169" t="str">
        <f>$FH$2</f>
        <v>Listopad 2024</v>
      </c>
      <c r="FI79" s="169" t="str">
        <f>$FI$2</f>
        <v>Grudzień 2024</v>
      </c>
      <c r="FJ79" s="169" t="str">
        <f>FJ$2</f>
        <v>Styczeń 2025</v>
      </c>
      <c r="FK79" s="169" t="str">
        <f t="shared" ref="FK79:FQ79" si="27">FK$2</f>
        <v>Luty 2025</v>
      </c>
      <c r="FL79" s="169" t="str">
        <f t="shared" si="27"/>
        <v>Marzec 2025</v>
      </c>
      <c r="FM79" s="169" t="str">
        <f t="shared" si="27"/>
        <v>Kwiecień 2025</v>
      </c>
      <c r="FN79" s="169" t="str">
        <f t="shared" si="27"/>
        <v>Maj 2025</v>
      </c>
      <c r="FO79" s="169" t="str">
        <f t="shared" si="27"/>
        <v>Czerwiec 2025</v>
      </c>
      <c r="FP79" s="169" t="str">
        <f t="shared" si="27"/>
        <v>Lipiec 2025</v>
      </c>
      <c r="FQ79" s="169" t="str">
        <f t="shared" si="27"/>
        <v>Sierpień 2025</v>
      </c>
      <c r="FR79" s="169" t="s">
        <v>174</v>
      </c>
      <c r="FS79" s="169" t="str">
        <f>FS2</f>
        <v>Październik 2025</v>
      </c>
      <c r="FT79" s="169" t="str">
        <f>FT75</f>
        <v>Listopad 2025</v>
      </c>
      <c r="FU79" s="169" t="str">
        <f>FU2</f>
        <v>Grudzień 2025</v>
      </c>
      <c r="FV79" s="169" t="str">
        <f>FV2</f>
        <v>Styczeń 2026</v>
      </c>
      <c r="FW79" s="169" t="str">
        <f>FW2</f>
        <v>Luty 2026</v>
      </c>
    </row>
    <row r="80" spans="1:337" s="29" customFormat="1" ht="22.5" customHeight="1" x14ac:dyDescent="0.25">
      <c r="A80" s="171" t="s">
        <v>231</v>
      </c>
      <c r="B80" s="51"/>
      <c r="C80" s="51"/>
      <c r="D80" s="51"/>
      <c r="E80" s="51"/>
      <c r="F80" s="51"/>
      <c r="G80" s="52"/>
      <c r="H80" s="51"/>
      <c r="I80" s="51"/>
      <c r="J80" s="52"/>
      <c r="K80" s="51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4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8">
        <v>2033686</v>
      </c>
      <c r="AP80" s="179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72">
        <v>6241691.8560000006</v>
      </c>
      <c r="BH80" s="172">
        <v>6698267.6380000003</v>
      </c>
      <c r="BI80" s="172">
        <v>3913730.665</v>
      </c>
      <c r="BJ80" s="172">
        <v>6165080.2030000007</v>
      </c>
      <c r="BK80" s="172">
        <v>4315002.51</v>
      </c>
      <c r="BL80" s="172">
        <v>3006223.8120000004</v>
      </c>
      <c r="BM80" s="172">
        <v>2915120.7220000001</v>
      </c>
      <c r="BN80" s="172">
        <v>3241787.4250000003</v>
      </c>
      <c r="BO80" s="172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4">
        <v>2372763.9580000001</v>
      </c>
      <c r="EF80" s="94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</row>
    <row r="81" spans="1:179" s="29" customFormat="1" ht="24.75" customHeight="1" x14ac:dyDescent="0.25">
      <c r="A81" s="171" t="s">
        <v>232</v>
      </c>
      <c r="B81" s="51"/>
      <c r="C81" s="51"/>
      <c r="D81" s="51"/>
      <c r="E81" s="51"/>
      <c r="F81" s="51"/>
      <c r="G81" s="52"/>
      <c r="H81" s="51"/>
      <c r="I81" s="51"/>
      <c r="J81" s="52"/>
      <c r="K81" s="51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4"/>
      <c r="AH81" s="23"/>
      <c r="AI81" s="23"/>
      <c r="AJ81" s="21"/>
      <c r="AK81" s="23"/>
      <c r="AL81" s="23"/>
      <c r="AM81" s="21"/>
      <c r="AN81" s="21"/>
      <c r="AO81" s="178"/>
      <c r="AP81" s="179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72"/>
      <c r="BH81" s="172"/>
      <c r="BI81" s="172"/>
      <c r="BJ81" s="172"/>
      <c r="BK81" s="172"/>
      <c r="BL81" s="172"/>
      <c r="BM81" s="172"/>
      <c r="BN81" s="172"/>
      <c r="BO81" s="172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191</v>
      </c>
      <c r="CE81" s="21" t="s">
        <v>191</v>
      </c>
      <c r="CF81" s="21" t="s">
        <v>191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</row>
    <row r="82" spans="1:179" s="29" customFormat="1" ht="24.75" customHeight="1" x14ac:dyDescent="0.25">
      <c r="A82" s="171" t="s">
        <v>233</v>
      </c>
      <c r="B82" s="51"/>
      <c r="C82" s="51"/>
      <c r="D82" s="51"/>
      <c r="E82" s="51"/>
      <c r="F82" s="51"/>
      <c r="G82" s="52"/>
      <c r="H82" s="51"/>
      <c r="I82" s="51"/>
      <c r="J82" s="52"/>
      <c r="K82" s="51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4"/>
      <c r="AH82" s="23"/>
      <c r="AI82" s="23"/>
      <c r="AJ82" s="21"/>
      <c r="AK82" s="23"/>
      <c r="AL82" s="23"/>
      <c r="AM82" s="21"/>
      <c r="AN82" s="21"/>
      <c r="AO82" s="178"/>
      <c r="AP82" s="179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72"/>
      <c r="BH82" s="172"/>
      <c r="BI82" s="172"/>
      <c r="BJ82" s="172"/>
      <c r="BK82" s="172"/>
      <c r="BL82" s="172"/>
      <c r="BM82" s="172"/>
      <c r="BN82" s="172"/>
      <c r="BO82" s="172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</row>
    <row r="83" spans="1:179" x14ac:dyDescent="0.25">
      <c r="A83" s="5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1"/>
      <c r="AE83" s="51"/>
      <c r="AF83" s="51"/>
      <c r="AG83" s="5"/>
      <c r="AH83" s="4"/>
      <c r="AI83" s="4"/>
      <c r="AJ83" s="5"/>
      <c r="AK83" s="4"/>
      <c r="AL83" s="4"/>
      <c r="AM83" s="4"/>
      <c r="AN83" s="180"/>
      <c r="AO83" s="4"/>
      <c r="AP83" s="4"/>
      <c r="AQ83" s="4"/>
      <c r="AR83" s="4"/>
      <c r="AS83" s="4"/>
      <c r="AT83" s="4"/>
      <c r="AU83" s="4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2"/>
      <c r="BG83" s="182"/>
      <c r="BH83" s="182"/>
      <c r="BJ83" s="44"/>
      <c r="BN83" s="144"/>
      <c r="BO83" s="144"/>
      <c r="BP83" s="144"/>
      <c r="BQ83" s="54"/>
      <c r="BR83" s="54"/>
      <c r="BS83" s="54"/>
      <c r="BZ83" s="46"/>
      <c r="CA83" s="181"/>
      <c r="CB83" s="181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83"/>
      <c r="EG83" s="183"/>
      <c r="EH83" s="183"/>
      <c r="EI83" s="183"/>
      <c r="EJ83" s="183"/>
      <c r="EK83" s="183"/>
      <c r="EL83" s="51">
        <f>SUM(EL80:EL82)</f>
        <v>1488379.1770000001</v>
      </c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45"/>
      <c r="FD83" s="145"/>
      <c r="FE83" s="145"/>
      <c r="FF83" s="145"/>
      <c r="FG83" s="145"/>
      <c r="FH83" s="145"/>
      <c r="FI83" s="145"/>
      <c r="FJ83" s="145"/>
      <c r="FK83" s="145"/>
      <c r="FL83" s="145"/>
      <c r="FM83" s="145"/>
      <c r="FN83" s="145"/>
      <c r="FO83" s="145"/>
      <c r="FP83" s="145"/>
      <c r="FQ83" s="145"/>
      <c r="FR83" s="145"/>
      <c r="FS83" s="145"/>
      <c r="FT83" s="145"/>
      <c r="FU83" s="145"/>
      <c r="FV83" s="145"/>
      <c r="FW83" s="145"/>
    </row>
    <row r="84" spans="1:179" s="12" customFormat="1" ht="19.5" x14ac:dyDescent="0.25">
      <c r="A84" s="167" t="s">
        <v>216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 t="s">
        <v>24</v>
      </c>
      <c r="Y84" s="169" t="s">
        <v>25</v>
      </c>
      <c r="Z84" s="169" t="s">
        <v>26</v>
      </c>
      <c r="AA84" s="169" t="s">
        <v>27</v>
      </c>
      <c r="AB84" s="169" t="s">
        <v>28</v>
      </c>
      <c r="AC84" s="169" t="s">
        <v>29</v>
      </c>
      <c r="AD84" s="169" t="s">
        <v>30</v>
      </c>
      <c r="AE84" s="169" t="s">
        <v>31</v>
      </c>
      <c r="AF84" s="169" t="s">
        <v>32</v>
      </c>
      <c r="AG84" s="169" t="s">
        <v>33</v>
      </c>
      <c r="AH84" s="169" t="str">
        <f>AH2</f>
        <v>Styczeń 2014</v>
      </c>
      <c r="AI84" s="169" t="s">
        <v>35</v>
      </c>
      <c r="AJ84" s="169" t="s">
        <v>36</v>
      </c>
      <c r="AK84" s="169" t="s">
        <v>37</v>
      </c>
      <c r="AL84" s="169" t="s">
        <v>38</v>
      </c>
      <c r="AM84" s="169" t="s">
        <v>39</v>
      </c>
      <c r="AN84" s="169" t="s">
        <v>40</v>
      </c>
      <c r="AO84" s="169" t="s">
        <v>41</v>
      </c>
      <c r="AP84" s="169" t="s">
        <v>42</v>
      </c>
      <c r="AQ84" s="169" t="str">
        <f>AQ79</f>
        <v>Październik 2014</v>
      </c>
      <c r="AR84" s="169" t="str">
        <f>AR2</f>
        <v>Listopad 2014</v>
      </c>
      <c r="AS84" s="169" t="str">
        <f>AS79</f>
        <v>Grudzień 2014</v>
      </c>
      <c r="AT84" s="169" t="str">
        <f>AT2</f>
        <v>Styczeń 2015</v>
      </c>
      <c r="AU84" s="169" t="s">
        <v>47</v>
      </c>
      <c r="AV84" s="169" t="s">
        <v>48</v>
      </c>
      <c r="AW84" s="169" t="s">
        <v>49</v>
      </c>
      <c r="AX84" s="169" t="s">
        <v>50</v>
      </c>
      <c r="AY84" s="169" t="s">
        <v>51</v>
      </c>
      <c r="AZ84" s="169" t="s">
        <v>52</v>
      </c>
      <c r="BA84" s="169" t="str">
        <f>BA2</f>
        <v>Sierpień 2015</v>
      </c>
      <c r="BB84" s="169" t="s">
        <v>54</v>
      </c>
      <c r="BC84" s="169" t="s">
        <v>55</v>
      </c>
      <c r="BD84" s="169" t="s">
        <v>56</v>
      </c>
      <c r="BE84" s="169" t="s">
        <v>57</v>
      </c>
      <c r="BF84" s="169" t="s">
        <v>58</v>
      </c>
      <c r="BG84" s="169" t="str">
        <f>BG79</f>
        <v>Luty 2016</v>
      </c>
      <c r="BH84" s="169" t="str">
        <f>BH79</f>
        <v>Marzec 2016</v>
      </c>
      <c r="BI84" s="169" t="s">
        <v>61</v>
      </c>
      <c r="BJ84" s="169" t="s">
        <v>62</v>
      </c>
      <c r="BK84" s="169" t="s">
        <v>63</v>
      </c>
      <c r="BL84" s="169" t="s">
        <v>64</v>
      </c>
      <c r="BM84" s="169" t="str">
        <f>BM79</f>
        <v>Sierpień 2016</v>
      </c>
      <c r="BN84" s="169" t="str">
        <f>BN79</f>
        <v>Wrzesień 2016</v>
      </c>
      <c r="BO84" s="169" t="str">
        <f>BO79</f>
        <v>Październik 2016</v>
      </c>
      <c r="BP84" s="169" t="s">
        <v>68</v>
      </c>
      <c r="BQ84" s="169" t="s">
        <v>69</v>
      </c>
      <c r="BR84" s="169" t="str">
        <f>BR79</f>
        <v>Styczeń 2017</v>
      </c>
      <c r="BS84" s="169" t="str">
        <f>BS79</f>
        <v>Luty 2017</v>
      </c>
      <c r="BT84" s="169" t="s">
        <v>72</v>
      </c>
      <c r="BU84" s="169" t="s">
        <v>73</v>
      </c>
      <c r="BV84" s="169" t="s">
        <v>74</v>
      </c>
      <c r="BW84" s="169" t="s">
        <v>75</v>
      </c>
      <c r="BX84" s="169" t="s">
        <v>76</v>
      </c>
      <c r="BY84" s="169" t="s">
        <v>77</v>
      </c>
      <c r="BZ84" s="169" t="s">
        <v>78</v>
      </c>
      <c r="CA84" s="169" t="s">
        <v>79</v>
      </c>
      <c r="CB84" s="169" t="s">
        <v>80</v>
      </c>
      <c r="CC84" s="169" t="s">
        <v>81</v>
      </c>
      <c r="CD84" s="169" t="str">
        <f>CD2</f>
        <v>Styczeń 2018</v>
      </c>
      <c r="CE84" s="169" t="str">
        <f>CE2</f>
        <v>Luty 2018</v>
      </c>
      <c r="CF84" s="169" t="str">
        <f>CF2</f>
        <v>Marzec 2018</v>
      </c>
      <c r="CG84" s="169" t="str">
        <f>CG2</f>
        <v>Kwiecień 2018</v>
      </c>
      <c r="CH84" s="169" t="s">
        <v>86</v>
      </c>
      <c r="CI84" s="169" t="s">
        <v>87</v>
      </c>
      <c r="CJ84" s="169" t="s">
        <v>88</v>
      </c>
      <c r="CK84" s="169" t="s">
        <v>89</v>
      </c>
      <c r="CL84" s="169" t="s">
        <v>90</v>
      </c>
      <c r="CM84" s="169" t="s">
        <v>91</v>
      </c>
      <c r="CN84" s="169" t="s">
        <v>92</v>
      </c>
      <c r="CO84" s="169" t="s">
        <v>93</v>
      </c>
      <c r="CP84" s="169" t="s">
        <v>94</v>
      </c>
      <c r="CQ84" s="169" t="s">
        <v>95</v>
      </c>
      <c r="CR84" s="169" t="s">
        <v>96</v>
      </c>
      <c r="CS84" s="169" t="str">
        <f t="shared" ref="CS84:DD84" si="28">CS2</f>
        <v>Kwiecień 2019</v>
      </c>
      <c r="CT84" s="169" t="str">
        <f t="shared" si="28"/>
        <v>Maj 2019</v>
      </c>
      <c r="CU84" s="169" t="str">
        <f t="shared" si="28"/>
        <v>Czerwiec 2019</v>
      </c>
      <c r="CV84" s="169" t="str">
        <f t="shared" si="28"/>
        <v>Lipiec 2019</v>
      </c>
      <c r="CW84" s="169" t="str">
        <f t="shared" si="28"/>
        <v>Sierpień 2019</v>
      </c>
      <c r="CX84" s="169" t="str">
        <f t="shared" si="28"/>
        <v>Wrzesień 2019</v>
      </c>
      <c r="CY84" s="169" t="str">
        <f t="shared" si="28"/>
        <v>Październik 2019</v>
      </c>
      <c r="CZ84" s="169" t="str">
        <f t="shared" si="28"/>
        <v>Listopad 2019</v>
      </c>
      <c r="DA84" s="169" t="str">
        <f t="shared" si="28"/>
        <v>Grudzień 2019</v>
      </c>
      <c r="DB84" s="169" t="str">
        <f t="shared" si="28"/>
        <v>Styczeń 2020</v>
      </c>
      <c r="DC84" s="169" t="str">
        <f t="shared" si="28"/>
        <v>Luty 2020</v>
      </c>
      <c r="DD84" s="169" t="str">
        <f t="shared" si="28"/>
        <v>Marzec 2020</v>
      </c>
      <c r="DE84" s="169" t="s">
        <v>109</v>
      </c>
      <c r="DF84" s="169" t="s">
        <v>110</v>
      </c>
      <c r="DG84" s="169" t="s">
        <v>111</v>
      </c>
      <c r="DH84" s="169" t="s">
        <v>112</v>
      </c>
      <c r="DI84" s="169" t="s">
        <v>113</v>
      </c>
      <c r="DJ84" s="169" t="s">
        <v>114</v>
      </c>
      <c r="DK84" s="169" t="s">
        <v>115</v>
      </c>
      <c r="DL84" s="169" t="s">
        <v>116</v>
      </c>
      <c r="DM84" s="169" t="s">
        <v>117</v>
      </c>
      <c r="DN84" s="169" t="s">
        <v>118</v>
      </c>
      <c r="DO84" s="169" t="s">
        <v>119</v>
      </c>
      <c r="DP84" s="169" t="s">
        <v>120</v>
      </c>
      <c r="DQ84" s="169" t="s">
        <v>121</v>
      </c>
      <c r="DR84" s="169" t="s">
        <v>122</v>
      </c>
      <c r="DS84" s="169" t="s">
        <v>123</v>
      </c>
      <c r="DT84" s="169" t="s">
        <v>124</v>
      </c>
      <c r="DU84" s="169" t="s">
        <v>125</v>
      </c>
      <c r="DV84" s="169" t="s">
        <v>126</v>
      </c>
      <c r="DW84" s="169" t="s">
        <v>127</v>
      </c>
      <c r="DX84" s="169" t="s">
        <v>128</v>
      </c>
      <c r="DY84" s="169" t="s">
        <v>129</v>
      </c>
      <c r="DZ84" s="169" t="s">
        <v>130</v>
      </c>
      <c r="EA84" s="169" t="s">
        <v>131</v>
      </c>
      <c r="EB84" s="169" t="s">
        <v>132</v>
      </c>
      <c r="EC84" s="169" t="s">
        <v>213</v>
      </c>
      <c r="ED84" s="169" t="s">
        <v>134</v>
      </c>
      <c r="EE84" s="169" t="s">
        <v>135</v>
      </c>
      <c r="EF84" s="169" t="s">
        <v>136</v>
      </c>
      <c r="EG84" s="170" t="s">
        <v>137</v>
      </c>
      <c r="EH84" s="170" t="str">
        <f>EH2</f>
        <v>Wrzesień 2022</v>
      </c>
      <c r="EI84" s="170" t="str">
        <f>EI2</f>
        <v>Październik 2022</v>
      </c>
      <c r="EJ84" s="170" t="str">
        <f>EJ2</f>
        <v>Listopad 2022</v>
      </c>
      <c r="EK84" s="170" t="s">
        <v>141</v>
      </c>
      <c r="EL84" s="169" t="str">
        <f>$EL$2</f>
        <v>Styczeń 2023</v>
      </c>
      <c r="EM84" s="169" t="str">
        <f>$EM$2</f>
        <v>Luty 2023</v>
      </c>
      <c r="EN84" s="169" t="str">
        <f>EN2</f>
        <v>Marzec 2023</v>
      </c>
      <c r="EO84" s="169" t="str">
        <f>EO2</f>
        <v>Kwiecień 2023</v>
      </c>
      <c r="EP84" s="169" t="str">
        <f>$EP$2</f>
        <v>Maj 2023</v>
      </c>
      <c r="EQ84" s="169" t="str">
        <f>$EQ$2</f>
        <v>Czerwiec 2023</v>
      </c>
      <c r="ER84" s="169" t="str">
        <f>$ER$2</f>
        <v>Lipiec 2023</v>
      </c>
      <c r="ES84" s="169" t="str">
        <f>$ES$2</f>
        <v>Sierpień 2023</v>
      </c>
      <c r="ET84" s="169" t="str">
        <f>$ET$2</f>
        <v>Wrzesień 2023</v>
      </c>
      <c r="EU84" s="169" t="str">
        <f>$EU$2</f>
        <v>Październik 2023</v>
      </c>
      <c r="EV84" s="169" t="str">
        <f>$EV$2</f>
        <v>Listopad 2023</v>
      </c>
      <c r="EW84" s="169" t="str">
        <f>$EW$2</f>
        <v>Grudzień 2023</v>
      </c>
      <c r="EX84" s="169" t="str">
        <f>$EX$2</f>
        <v>Styczeń 2024</v>
      </c>
      <c r="EY84" s="169" t="str">
        <f>$EY$2</f>
        <v>Luty 2024</v>
      </c>
      <c r="EZ84" s="169" t="str">
        <f>$EZ$2</f>
        <v>Marzec 2024</v>
      </c>
      <c r="FA84" s="169" t="str">
        <f>$FA$2</f>
        <v>Kwiecień 2024</v>
      </c>
      <c r="FB84" s="169" t="str">
        <f>$FB$2</f>
        <v>Maj 2024</v>
      </c>
      <c r="FC84" s="169" t="str">
        <f>FC2</f>
        <v>Czerwiec 2024</v>
      </c>
      <c r="FD84" s="169" t="str">
        <f t="shared" ref="FD84:FE84" si="29">FD2</f>
        <v>Lipiec 2024</v>
      </c>
      <c r="FE84" s="169" t="str">
        <f t="shared" si="29"/>
        <v>Sierpień 2024</v>
      </c>
      <c r="FF84" s="169" t="str">
        <f>$FF$2</f>
        <v xml:space="preserve">Wrzesień 2024 </v>
      </c>
      <c r="FG84" s="169" t="str">
        <f>$FG$2</f>
        <v>Październik 2024</v>
      </c>
      <c r="FH84" s="169" t="str">
        <f>$FH$2</f>
        <v>Listopad 2024</v>
      </c>
      <c r="FI84" s="169" t="str">
        <f>$FI$2</f>
        <v>Grudzień 2024</v>
      </c>
      <c r="FJ84" s="169" t="str">
        <f>FJ$2</f>
        <v>Styczeń 2025</v>
      </c>
      <c r="FK84" s="169" t="str">
        <f t="shared" ref="FK84:FQ84" si="30">FK$2</f>
        <v>Luty 2025</v>
      </c>
      <c r="FL84" s="169" t="str">
        <f t="shared" si="30"/>
        <v>Marzec 2025</v>
      </c>
      <c r="FM84" s="169" t="str">
        <f t="shared" si="30"/>
        <v>Kwiecień 2025</v>
      </c>
      <c r="FN84" s="169" t="str">
        <f t="shared" si="30"/>
        <v>Maj 2025</v>
      </c>
      <c r="FO84" s="169" t="str">
        <f t="shared" si="30"/>
        <v>Czerwiec 2025</v>
      </c>
      <c r="FP84" s="169" t="str">
        <f t="shared" si="30"/>
        <v>Lipiec 2025</v>
      </c>
      <c r="FQ84" s="169" t="str">
        <f t="shared" si="30"/>
        <v>Sierpień 2025</v>
      </c>
      <c r="FR84" s="169" t="s">
        <v>174</v>
      </c>
      <c r="FS84" s="169" t="str">
        <f>FS2</f>
        <v>Październik 2025</v>
      </c>
      <c r="FT84" s="169" t="str">
        <f>FT75</f>
        <v>Listopad 2025</v>
      </c>
      <c r="FU84" s="169" t="str">
        <f>FU2</f>
        <v>Grudzień 2025</v>
      </c>
      <c r="FV84" s="169" t="str">
        <f>FV2</f>
        <v>Styczeń 2026</v>
      </c>
      <c r="FW84" s="169" t="str">
        <f>FW2</f>
        <v>Luty 2026</v>
      </c>
    </row>
    <row r="85" spans="1:179" s="29" customFormat="1" ht="21.75" customHeight="1" x14ac:dyDescent="0.25">
      <c r="A85" s="171" t="s">
        <v>241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1"/>
      <c r="V85" s="51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72">
        <v>92064</v>
      </c>
      <c r="AN85" s="172">
        <v>146498</v>
      </c>
      <c r="AO85" s="172">
        <v>813779</v>
      </c>
      <c r="AP85" s="179">
        <v>661050</v>
      </c>
      <c r="AQ85" s="172">
        <v>1403709</v>
      </c>
      <c r="AR85" s="172">
        <v>1584951</v>
      </c>
      <c r="AS85" s="172">
        <v>1543029</v>
      </c>
      <c r="AT85" s="172">
        <v>969805</v>
      </c>
      <c r="AU85" s="172">
        <v>813895</v>
      </c>
      <c r="AV85" s="172">
        <v>1034246</v>
      </c>
      <c r="AW85" s="172">
        <v>2174999</v>
      </c>
      <c r="AX85" s="172">
        <v>901238</v>
      </c>
      <c r="AY85" s="172">
        <v>696612</v>
      </c>
      <c r="AZ85" s="172">
        <v>498625</v>
      </c>
      <c r="BA85" s="172">
        <v>469419</v>
      </c>
      <c r="BB85" s="172">
        <v>683317</v>
      </c>
      <c r="BC85" s="172">
        <v>1897872</v>
      </c>
      <c r="BD85" s="172">
        <v>1828414</v>
      </c>
      <c r="BE85" s="172">
        <v>1956639</v>
      </c>
      <c r="BF85" s="172">
        <v>3688211</v>
      </c>
      <c r="BG85" s="172">
        <v>1915738</v>
      </c>
      <c r="BH85" s="172">
        <v>2213372</v>
      </c>
      <c r="BI85" s="172">
        <v>2472413</v>
      </c>
      <c r="BJ85" s="172">
        <v>1254626</v>
      </c>
      <c r="BK85" s="172">
        <v>759485</v>
      </c>
      <c r="BL85" s="172">
        <v>986272</v>
      </c>
      <c r="BM85" s="172">
        <v>924560</v>
      </c>
      <c r="BN85" s="172">
        <v>985740</v>
      </c>
      <c r="BO85" s="172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4">
        <v>1181723</v>
      </c>
      <c r="EF85" s="94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100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</row>
    <row r="86" spans="1:179" s="29" customFormat="1" x14ac:dyDescent="0.25">
      <c r="A86" s="171" t="s">
        <v>217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1"/>
      <c r="V86" s="51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9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84">
        <v>10903095</v>
      </c>
      <c r="EN86" s="114">
        <v>12256630</v>
      </c>
      <c r="EO86" s="118">
        <v>6911158</v>
      </c>
      <c r="EP86" s="114">
        <v>8233245</v>
      </c>
      <c r="EQ86" s="114">
        <v>6868374</v>
      </c>
      <c r="ER86" s="114">
        <v>7879577</v>
      </c>
      <c r="ES86" s="114">
        <v>6975068</v>
      </c>
      <c r="ET86" s="114">
        <v>9555790</v>
      </c>
      <c r="EU86" s="114">
        <v>9025813</v>
      </c>
      <c r="EV86" s="114">
        <v>14179567</v>
      </c>
      <c r="EW86" s="114">
        <v>10074893</v>
      </c>
      <c r="EX86" s="114">
        <v>10060954</v>
      </c>
      <c r="EY86" s="114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</row>
    <row r="87" spans="1:179" x14ac:dyDescent="0.25">
      <c r="A87" s="60"/>
      <c r="B87" s="185"/>
      <c r="C87" s="185"/>
      <c r="D87" s="185"/>
      <c r="E87" s="185"/>
      <c r="F87" s="185"/>
      <c r="G87" s="185"/>
      <c r="H87" s="185"/>
      <c r="I87" s="185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F87" s="182"/>
      <c r="BG87" s="182"/>
      <c r="BH87" s="182"/>
      <c r="BI87" s="164"/>
      <c r="BJ87" s="164"/>
      <c r="BN87" s="186"/>
      <c r="BO87" s="186"/>
      <c r="BP87" s="186"/>
      <c r="BQ87" s="187"/>
      <c r="BR87" s="187"/>
      <c r="BS87" s="187"/>
      <c r="CA87" s="149"/>
      <c r="CB87" s="149"/>
      <c r="EL87" s="51">
        <f>SUM(EL85:EL86)</f>
        <v>13887620</v>
      </c>
      <c r="EM87" s="188"/>
      <c r="EN87" s="189">
        <v>14280851</v>
      </c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51"/>
      <c r="FA87" s="51"/>
      <c r="FB87" s="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</row>
    <row r="88" spans="1:179" ht="19.5" x14ac:dyDescent="0.25">
      <c r="A88" s="169" t="s">
        <v>218</v>
      </c>
      <c r="BD88" s="190"/>
      <c r="BE88" s="190"/>
      <c r="BN88" s="186"/>
      <c r="BO88" s="186"/>
      <c r="BP88" s="186"/>
      <c r="BQ88" s="187"/>
      <c r="BR88" s="187"/>
      <c r="BS88" s="187"/>
      <c r="CA88" s="191"/>
      <c r="CB88" s="191"/>
      <c r="DE88" s="169" t="s">
        <v>109</v>
      </c>
      <c r="DF88" s="169" t="s">
        <v>110</v>
      </c>
      <c r="DG88" s="169" t="s">
        <v>111</v>
      </c>
      <c r="DH88" s="169" t="s">
        <v>112</v>
      </c>
      <c r="DI88" s="169" t="s">
        <v>113</v>
      </c>
      <c r="DJ88" s="169" t="s">
        <v>114</v>
      </c>
      <c r="DK88" s="169" t="s">
        <v>115</v>
      </c>
      <c r="DL88" s="169" t="s">
        <v>116</v>
      </c>
      <c r="DM88" s="169" t="s">
        <v>117</v>
      </c>
      <c r="DN88" s="169" t="s">
        <v>118</v>
      </c>
      <c r="DO88" s="169" t="s">
        <v>119</v>
      </c>
      <c r="DP88" s="169" t="s">
        <v>120</v>
      </c>
      <c r="DQ88" s="169" t="s">
        <v>121</v>
      </c>
      <c r="DR88" s="169" t="s">
        <v>122</v>
      </c>
      <c r="DS88" s="169" t="s">
        <v>123</v>
      </c>
      <c r="DT88" s="169" t="s">
        <v>124</v>
      </c>
      <c r="DU88" s="169" t="s">
        <v>125</v>
      </c>
      <c r="DV88" s="169" t="s">
        <v>126</v>
      </c>
      <c r="DW88" s="169" t="s">
        <v>127</v>
      </c>
      <c r="DX88" s="169" t="s">
        <v>128</v>
      </c>
      <c r="DY88" s="169" t="s">
        <v>129</v>
      </c>
      <c r="DZ88" s="169" t="s">
        <v>130</v>
      </c>
      <c r="EA88" s="169" t="s">
        <v>131</v>
      </c>
      <c r="EB88" s="169" t="s">
        <v>132</v>
      </c>
      <c r="EC88" s="169" t="s">
        <v>213</v>
      </c>
      <c r="ED88" s="169" t="s">
        <v>134</v>
      </c>
      <c r="EE88" s="169" t="s">
        <v>135</v>
      </c>
      <c r="EF88" s="169" t="s">
        <v>136</v>
      </c>
      <c r="EG88" s="170" t="s">
        <v>137</v>
      </c>
      <c r="EH88" s="170" t="str">
        <f>EH2</f>
        <v>Wrzesień 2022</v>
      </c>
      <c r="EI88" s="170" t="str">
        <f>EI2</f>
        <v>Październik 2022</v>
      </c>
      <c r="EJ88" s="170" t="str">
        <f>EJ2</f>
        <v>Listopad 2022</v>
      </c>
      <c r="EK88" s="170" t="s">
        <v>141</v>
      </c>
      <c r="EL88" s="169" t="str">
        <f>$EL$2</f>
        <v>Styczeń 2023</v>
      </c>
      <c r="EM88" s="192" t="str">
        <f>$EM$2</f>
        <v>Luty 2023</v>
      </c>
      <c r="EN88" s="192" t="str">
        <f>EN2</f>
        <v>Marzec 2023</v>
      </c>
      <c r="EO88" s="192" t="str">
        <f>EO2</f>
        <v>Kwiecień 2023</v>
      </c>
      <c r="EP88" s="192" t="str">
        <f>$EP$2</f>
        <v>Maj 2023</v>
      </c>
      <c r="EQ88" s="192" t="str">
        <f>$EQ$2</f>
        <v>Czerwiec 2023</v>
      </c>
      <c r="ER88" s="169" t="str">
        <f>$ER$2</f>
        <v>Lipiec 2023</v>
      </c>
      <c r="ES88" s="169" t="str">
        <f>$ES$2</f>
        <v>Sierpień 2023</v>
      </c>
      <c r="ET88" s="169" t="str">
        <f>$ET$2</f>
        <v>Wrzesień 2023</v>
      </c>
      <c r="EU88" s="169" t="str">
        <f>$EU$2</f>
        <v>Październik 2023</v>
      </c>
      <c r="EV88" s="169" t="str">
        <f>$EV$2</f>
        <v>Listopad 2023</v>
      </c>
      <c r="EW88" s="169" t="str">
        <f>$EW$2</f>
        <v>Grudzień 2023</v>
      </c>
      <c r="EX88" s="169" t="str">
        <f>$EX$2</f>
        <v>Styczeń 2024</v>
      </c>
      <c r="EY88" s="169" t="str">
        <f>$EY$2</f>
        <v>Luty 2024</v>
      </c>
      <c r="EZ88" s="169" t="str">
        <f>$EZ$2</f>
        <v>Marzec 2024</v>
      </c>
      <c r="FA88" s="169" t="str">
        <f>$FA$2</f>
        <v>Kwiecień 2024</v>
      </c>
      <c r="FB88" s="169" t="str">
        <f>$FB$2</f>
        <v>Maj 2024</v>
      </c>
      <c r="FC88" s="169" t="str">
        <f>FC14</f>
        <v>Czerwiec 2024</v>
      </c>
      <c r="FD88" s="169" t="str">
        <f t="shared" ref="FD88:FE88" si="31">FD14</f>
        <v>Lipiec 2024</v>
      </c>
      <c r="FE88" s="169" t="str">
        <f t="shared" si="31"/>
        <v>Sierpień 2024</v>
      </c>
      <c r="FF88" s="169" t="str">
        <f>$FF$2</f>
        <v xml:space="preserve">Wrzesień 2024 </v>
      </c>
      <c r="FG88" s="169" t="str">
        <f>$FG$2</f>
        <v>Październik 2024</v>
      </c>
      <c r="FH88" s="169" t="str">
        <f>$FH$2</f>
        <v>Listopad 2024</v>
      </c>
      <c r="FI88" s="169" t="str">
        <f>$FI$2</f>
        <v>Grudzień 2024</v>
      </c>
      <c r="FJ88" s="169" t="str">
        <f>FJ$2</f>
        <v>Styczeń 2025</v>
      </c>
      <c r="FK88" s="169" t="str">
        <f t="shared" ref="FK88:FQ88" si="32">FK$2</f>
        <v>Luty 2025</v>
      </c>
      <c r="FL88" s="169" t="str">
        <f t="shared" si="32"/>
        <v>Marzec 2025</v>
      </c>
      <c r="FM88" s="169" t="str">
        <f t="shared" si="32"/>
        <v>Kwiecień 2025</v>
      </c>
      <c r="FN88" s="169" t="str">
        <f t="shared" si="32"/>
        <v>Maj 2025</v>
      </c>
      <c r="FO88" s="169" t="str">
        <f t="shared" si="32"/>
        <v>Czerwiec 2025</v>
      </c>
      <c r="FP88" s="169" t="str">
        <f t="shared" si="32"/>
        <v>Lipiec 2025</v>
      </c>
      <c r="FQ88" s="169" t="str">
        <f t="shared" si="32"/>
        <v>Sierpień 2025</v>
      </c>
      <c r="FR88" s="169" t="s">
        <v>174</v>
      </c>
      <c r="FS88" s="169" t="str">
        <f>FS2</f>
        <v>Październik 2025</v>
      </c>
      <c r="FT88" s="169" t="str">
        <f>FT75</f>
        <v>Listopad 2025</v>
      </c>
      <c r="FU88" s="169" t="str">
        <f>FU2</f>
        <v>Grudzień 2025</v>
      </c>
      <c r="FV88" s="169" t="str">
        <f>FV2</f>
        <v>Styczeń 2026</v>
      </c>
      <c r="FW88" s="169" t="str">
        <f>FW2</f>
        <v>Luty 2026</v>
      </c>
    </row>
    <row r="89" spans="1:179" s="29" customFormat="1" x14ac:dyDescent="0.25">
      <c r="A89" s="101" t="s">
        <v>219</v>
      </c>
      <c r="B89" s="193"/>
      <c r="C89" s="193"/>
      <c r="D89" s="193"/>
      <c r="BD89" s="194"/>
      <c r="BE89" s="194"/>
      <c r="BF89" s="195"/>
      <c r="BG89" s="195"/>
      <c r="BH89" s="195"/>
      <c r="BJ89" s="195"/>
      <c r="BN89" s="196"/>
      <c r="BO89" s="196"/>
      <c r="BP89" s="196"/>
      <c r="BQ89" s="197"/>
      <c r="BR89" s="197"/>
      <c r="BS89" s="197"/>
      <c r="CA89" s="198"/>
      <c r="CB89" s="198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4">
        <v>4604480</v>
      </c>
      <c r="EF89" s="94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100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</row>
    <row r="90" spans="1:179" s="29" customFormat="1" x14ac:dyDescent="0.25">
      <c r="A90" s="20" t="s">
        <v>220</v>
      </c>
      <c r="B90" s="199"/>
      <c r="C90" s="199"/>
      <c r="D90" s="199"/>
      <c r="BD90" s="194"/>
      <c r="BE90" s="194"/>
      <c r="BF90" s="195"/>
      <c r="BG90" s="195"/>
      <c r="BH90" s="195"/>
      <c r="BJ90" s="195"/>
      <c r="BN90" s="186"/>
      <c r="BO90" s="186"/>
      <c r="BP90" s="186"/>
      <c r="BQ90" s="187"/>
      <c r="BR90" s="187"/>
      <c r="BS90" s="187"/>
      <c r="CA90" s="198"/>
      <c r="CB90" s="198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100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</row>
    <row r="91" spans="1:179" s="29" customFormat="1" x14ac:dyDescent="0.25">
      <c r="A91" s="60"/>
      <c r="B91" s="199"/>
      <c r="C91" s="199"/>
      <c r="D91" s="199"/>
      <c r="BD91" s="194"/>
      <c r="BE91" s="194"/>
      <c r="BF91" s="195"/>
      <c r="BG91" s="195"/>
      <c r="BH91" s="195"/>
      <c r="BJ91" s="195"/>
      <c r="BN91" s="186"/>
      <c r="BO91" s="186"/>
      <c r="BP91" s="186"/>
      <c r="BQ91" s="187"/>
      <c r="BR91" s="187"/>
      <c r="BS91" s="187"/>
      <c r="CA91" s="198"/>
      <c r="CB91" s="198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174"/>
      <c r="FD91" s="174"/>
      <c r="FE91" s="174"/>
      <c r="FF91" s="174"/>
      <c r="FG91" s="174"/>
      <c r="FH91" s="174"/>
      <c r="FI91" s="174"/>
      <c r="FJ91" s="174"/>
      <c r="FK91" s="174"/>
      <c r="FU91" s="174"/>
      <c r="FV91" s="174"/>
      <c r="FW91" s="174"/>
    </row>
    <row r="92" spans="1:179" s="29" customFormat="1" ht="19.5" customHeight="1" x14ac:dyDescent="0.25">
      <c r="A92" s="169" t="s">
        <v>221</v>
      </c>
      <c r="B92" s="199"/>
      <c r="C92" s="199"/>
      <c r="D92" s="199"/>
      <c r="BD92" s="194"/>
      <c r="BE92" s="194"/>
      <c r="BF92" s="195"/>
      <c r="BG92" s="195"/>
      <c r="BH92" s="195"/>
      <c r="BJ92" s="195"/>
      <c r="BN92" s="186"/>
      <c r="BO92" s="186"/>
      <c r="BP92" s="186"/>
      <c r="BQ92" s="187"/>
      <c r="BR92" s="187"/>
      <c r="BS92" s="187"/>
      <c r="CA92" s="198"/>
      <c r="CB92" s="198"/>
      <c r="DE92" s="51"/>
      <c r="DF92" s="51"/>
      <c r="DG92" s="51"/>
      <c r="DH92" s="51"/>
      <c r="DI92" s="51"/>
      <c r="DJ92" s="51"/>
      <c r="DK92" s="51"/>
      <c r="DL92" s="51"/>
      <c r="DM92" s="51"/>
      <c r="DN92" s="168"/>
      <c r="DO92" s="168"/>
      <c r="DP92" s="200"/>
      <c r="DQ92" s="201" t="s">
        <v>121</v>
      </c>
      <c r="DR92" s="169" t="s">
        <v>122</v>
      </c>
      <c r="DS92" s="169" t="s">
        <v>123</v>
      </c>
      <c r="DT92" s="169" t="s">
        <v>124</v>
      </c>
      <c r="DU92" s="169" t="s">
        <v>125</v>
      </c>
      <c r="DV92" s="169" t="s">
        <v>126</v>
      </c>
      <c r="DW92" s="169" t="s">
        <v>127</v>
      </c>
      <c r="DX92" s="169" t="s">
        <v>128</v>
      </c>
      <c r="DY92" s="169" t="s">
        <v>129</v>
      </c>
      <c r="DZ92" s="169" t="s">
        <v>130</v>
      </c>
      <c r="EA92" s="169" t="s">
        <v>131</v>
      </c>
      <c r="EB92" s="169" t="s">
        <v>132</v>
      </c>
      <c r="EC92" s="169" t="s">
        <v>213</v>
      </c>
      <c r="ED92" s="169" t="s">
        <v>134</v>
      </c>
      <c r="EE92" s="169" t="s">
        <v>135</v>
      </c>
      <c r="EF92" s="169" t="s">
        <v>136</v>
      </c>
      <c r="EG92" s="170" t="s">
        <v>137</v>
      </c>
      <c r="EH92" s="170" t="str">
        <f>EH2</f>
        <v>Wrzesień 2022</v>
      </c>
      <c r="EI92" s="170" t="str">
        <f>EI2</f>
        <v>Październik 2022</v>
      </c>
      <c r="EJ92" s="170" t="str">
        <f>EJ2</f>
        <v>Listopad 2022</v>
      </c>
      <c r="EK92" s="170" t="s">
        <v>141</v>
      </c>
      <c r="EL92" s="169" t="str">
        <f>$EL$2</f>
        <v>Styczeń 2023</v>
      </c>
      <c r="EM92" s="169" t="str">
        <f>$EM$2</f>
        <v>Luty 2023</v>
      </c>
      <c r="EN92" s="169" t="str">
        <f>EN2</f>
        <v>Marzec 2023</v>
      </c>
      <c r="EO92" s="169" t="str">
        <f>EO2</f>
        <v>Kwiecień 2023</v>
      </c>
      <c r="EP92" s="169" t="str">
        <f>$EP$2</f>
        <v>Maj 2023</v>
      </c>
      <c r="EQ92" s="169" t="str">
        <f>$EQ$2</f>
        <v>Czerwiec 2023</v>
      </c>
      <c r="ER92" s="169" t="str">
        <f>$ER$2</f>
        <v>Lipiec 2023</v>
      </c>
      <c r="ES92" s="169" t="str">
        <f>$ES$2</f>
        <v>Sierpień 2023</v>
      </c>
      <c r="ET92" s="169" t="str">
        <f>$ET$2</f>
        <v>Wrzesień 2023</v>
      </c>
      <c r="EU92" s="169" t="str">
        <f>$EU$2</f>
        <v>Październik 2023</v>
      </c>
      <c r="EV92" s="169" t="str">
        <f>$EV$2</f>
        <v>Listopad 2023</v>
      </c>
      <c r="EW92" s="169" t="str">
        <f>$EW$2</f>
        <v>Grudzień 2023</v>
      </c>
      <c r="EX92" s="169" t="str">
        <f>$EX$2</f>
        <v>Styczeń 2024</v>
      </c>
      <c r="EY92" s="169" t="str">
        <f>$EY$2</f>
        <v>Luty 2024</v>
      </c>
      <c r="EZ92" s="169" t="str">
        <f>$EZ$2</f>
        <v>Marzec 2024</v>
      </c>
      <c r="FA92" s="169" t="str">
        <f>$FA$2</f>
        <v>Kwiecień 2024</v>
      </c>
      <c r="FB92" s="169" t="str">
        <f>$FB$2</f>
        <v>Maj 2024</v>
      </c>
      <c r="FC92" s="169" t="str">
        <f>FC2</f>
        <v>Czerwiec 2024</v>
      </c>
      <c r="FD92" s="169" t="str">
        <f t="shared" ref="FD92:FE92" si="33">FD2</f>
        <v>Lipiec 2024</v>
      </c>
      <c r="FE92" s="169" t="str">
        <f t="shared" si="33"/>
        <v>Sierpień 2024</v>
      </c>
      <c r="FF92" s="169" t="str">
        <f>$FF$2</f>
        <v xml:space="preserve">Wrzesień 2024 </v>
      </c>
      <c r="FG92" s="169" t="str">
        <f>$FG$2</f>
        <v>Październik 2024</v>
      </c>
      <c r="FH92" s="169" t="str">
        <f>$FH$2</f>
        <v>Listopad 2024</v>
      </c>
      <c r="FI92" s="169" t="str">
        <f>$FI$2</f>
        <v>Grudzień 2024</v>
      </c>
      <c r="FJ92" s="169" t="str">
        <f>FJ$2</f>
        <v>Styczeń 2025</v>
      </c>
      <c r="FK92" s="169" t="str">
        <f t="shared" ref="FK92:FQ92" si="34">FK$2</f>
        <v>Luty 2025</v>
      </c>
      <c r="FL92" s="169" t="str">
        <f t="shared" si="34"/>
        <v>Marzec 2025</v>
      </c>
      <c r="FM92" s="169" t="str">
        <f t="shared" si="34"/>
        <v>Kwiecień 2025</v>
      </c>
      <c r="FN92" s="169" t="str">
        <f t="shared" si="34"/>
        <v>Maj 2025</v>
      </c>
      <c r="FO92" s="169" t="str">
        <f t="shared" si="34"/>
        <v>Czerwiec 2025</v>
      </c>
      <c r="FP92" s="169" t="str">
        <f t="shared" si="34"/>
        <v>Lipiec 2025</v>
      </c>
      <c r="FQ92" s="169" t="str">
        <f t="shared" si="34"/>
        <v>Sierpień 2025</v>
      </c>
      <c r="FR92" s="169" t="s">
        <v>174</v>
      </c>
      <c r="FS92" s="169" t="str">
        <f>FS2</f>
        <v>Październik 2025</v>
      </c>
      <c r="FT92" s="169" t="str">
        <f>FT75</f>
        <v>Listopad 2025</v>
      </c>
      <c r="FU92" s="169" t="str">
        <f>FU2</f>
        <v>Grudzień 2025</v>
      </c>
      <c r="FV92" s="169" t="str">
        <f>FV2</f>
        <v>Styczeń 2026</v>
      </c>
      <c r="FW92" s="169" t="str">
        <f>FW2</f>
        <v>Luty 2026</v>
      </c>
    </row>
    <row r="93" spans="1:179" s="29" customFormat="1" ht="19.5" x14ac:dyDescent="0.25">
      <c r="A93" s="101" t="s">
        <v>222</v>
      </c>
      <c r="B93" s="199"/>
      <c r="C93" s="199"/>
      <c r="D93" s="199"/>
      <c r="BD93" s="194"/>
      <c r="BE93" s="194"/>
      <c r="BF93" s="195"/>
      <c r="BG93" s="195"/>
      <c r="BH93" s="195"/>
      <c r="BJ93" s="195"/>
      <c r="BN93" s="186"/>
      <c r="BO93" s="186"/>
      <c r="BP93" s="186"/>
      <c r="BQ93" s="187"/>
      <c r="BR93" s="187"/>
      <c r="BS93" s="187"/>
      <c r="CA93" s="198"/>
      <c r="CB93" s="198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4">
        <v>500</v>
      </c>
      <c r="EF93" s="94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100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</row>
    <row r="94" spans="1:179" s="29" customFormat="1" ht="14.25" customHeight="1" x14ac:dyDescent="0.25">
      <c r="A94" s="101" t="s">
        <v>223</v>
      </c>
      <c r="B94" s="199"/>
      <c r="C94" s="199"/>
      <c r="D94" s="199"/>
      <c r="BD94" s="194"/>
      <c r="BE94" s="194"/>
      <c r="BF94" s="195"/>
      <c r="BG94" s="195"/>
      <c r="BH94" s="195"/>
      <c r="BJ94" s="195"/>
      <c r="BN94" s="186"/>
      <c r="BO94" s="186"/>
      <c r="BP94" s="186"/>
      <c r="BQ94" s="187"/>
      <c r="BR94" s="187"/>
      <c r="BS94" s="187"/>
      <c r="CA94" s="198"/>
      <c r="CB94" s="198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100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</row>
    <row r="95" spans="1:179" s="29" customFormat="1" ht="19.5" x14ac:dyDescent="0.25">
      <c r="A95" s="20" t="s">
        <v>224</v>
      </c>
      <c r="B95" s="199"/>
      <c r="C95" s="199"/>
      <c r="D95" s="199"/>
      <c r="BD95" s="194"/>
      <c r="BE95" s="194"/>
      <c r="BF95" s="195"/>
      <c r="BG95" s="195"/>
      <c r="BH95" s="195"/>
      <c r="BJ95" s="195"/>
      <c r="BN95" s="186"/>
      <c r="BO95" s="186"/>
      <c r="BP95" s="186"/>
      <c r="BQ95" s="187"/>
      <c r="BR95" s="187"/>
      <c r="BS95" s="187"/>
      <c r="CA95" s="198"/>
      <c r="CB95" s="198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100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</row>
    <row r="96" spans="1:179" s="29" customFormat="1" ht="19.5" x14ac:dyDescent="0.25">
      <c r="A96" s="20" t="s">
        <v>225</v>
      </c>
      <c r="B96" s="193"/>
      <c r="C96" s="193"/>
      <c r="D96" s="193"/>
      <c r="BF96" s="195"/>
      <c r="BG96" s="195"/>
      <c r="BH96" s="195"/>
      <c r="BJ96" s="195"/>
      <c r="BN96" s="186"/>
      <c r="BO96" s="186"/>
      <c r="BP96" s="186"/>
      <c r="BQ96" s="187"/>
      <c r="BR96" s="187"/>
      <c r="BS96" s="187"/>
      <c r="CA96" s="191"/>
      <c r="CB96" s="191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9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</row>
    <row r="97" spans="1:179" s="29" customFormat="1" x14ac:dyDescent="0.25">
      <c r="A97" s="60"/>
      <c r="B97" s="193"/>
      <c r="C97" s="193"/>
      <c r="D97" s="193"/>
      <c r="BF97" s="195"/>
      <c r="BG97" s="195"/>
      <c r="BH97" s="195"/>
      <c r="BJ97" s="195"/>
      <c r="BN97" s="186"/>
      <c r="BO97" s="186"/>
      <c r="BP97" s="186"/>
      <c r="BQ97" s="187"/>
      <c r="BR97" s="187"/>
      <c r="BS97" s="187"/>
      <c r="CA97" s="191"/>
      <c r="CB97" s="19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</row>
    <row r="98" spans="1:179" s="29" customFormat="1" x14ac:dyDescent="0.25">
      <c r="A98" s="60"/>
      <c r="B98" s="193"/>
      <c r="C98" s="193"/>
      <c r="D98" s="193"/>
      <c r="BF98" s="195"/>
      <c r="BG98" s="195"/>
      <c r="BH98" s="195"/>
      <c r="BJ98" s="195"/>
      <c r="BN98" s="186"/>
      <c r="BO98" s="186"/>
      <c r="BP98" s="186"/>
      <c r="BQ98" s="187"/>
      <c r="BR98" s="187"/>
      <c r="BS98" s="187"/>
      <c r="CA98" s="191"/>
      <c r="CB98" s="19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</row>
    <row r="99" spans="1:179" s="29" customFormat="1" x14ac:dyDescent="0.25">
      <c r="A99" s="203" t="s">
        <v>226</v>
      </c>
      <c r="B99" s="193"/>
      <c r="C99" s="193"/>
      <c r="D99" s="193"/>
      <c r="BF99" s="195"/>
      <c r="BG99" s="195"/>
      <c r="BH99" s="195"/>
      <c r="BJ99" s="195"/>
      <c r="BN99" s="196"/>
      <c r="BO99" s="196"/>
      <c r="BP99" s="196"/>
      <c r="BQ99" s="197"/>
      <c r="BR99" s="197"/>
      <c r="BS99" s="197"/>
      <c r="CA99" s="191"/>
      <c r="CB99" s="191"/>
    </row>
    <row r="100" spans="1:179" s="29" customFormat="1" x14ac:dyDescent="0.25">
      <c r="A100" s="203" t="s">
        <v>234</v>
      </c>
      <c r="B100" s="202"/>
      <c r="C100" s="202"/>
      <c r="D100" s="202"/>
      <c r="BF100" s="195"/>
      <c r="BG100" s="195"/>
      <c r="BH100" s="195"/>
      <c r="BJ100" s="195"/>
      <c r="BN100" s="196"/>
      <c r="BO100" s="196"/>
      <c r="BP100" s="196"/>
      <c r="BQ100" s="197"/>
      <c r="BR100" s="197"/>
      <c r="BS100" s="197"/>
      <c r="CA100" s="198"/>
      <c r="CB100" s="198"/>
    </row>
    <row r="101" spans="1:179" s="29" customFormat="1" x14ac:dyDescent="0.25">
      <c r="A101" s="203" t="s">
        <v>235</v>
      </c>
      <c r="B101" s="202"/>
      <c r="C101" s="202"/>
      <c r="D101" s="202"/>
      <c r="BF101" s="195"/>
      <c r="BG101" s="195"/>
      <c r="BH101" s="195"/>
      <c r="BJ101" s="195"/>
      <c r="BN101" s="196"/>
      <c r="BO101" s="196"/>
      <c r="BP101" s="196"/>
      <c r="BQ101" s="197"/>
      <c r="BR101" s="197"/>
      <c r="BS101" s="197"/>
      <c r="CA101"/>
      <c r="CB101"/>
    </row>
    <row r="102" spans="1:179" s="29" customFormat="1" x14ac:dyDescent="0.25">
      <c r="A102" s="203" t="s">
        <v>236</v>
      </c>
      <c r="BF102" s="195"/>
      <c r="BG102" s="195"/>
      <c r="BH102" s="195"/>
      <c r="BJ102" s="195"/>
      <c r="BN102"/>
      <c r="BO102"/>
      <c r="BP102"/>
      <c r="BQ102" s="7"/>
      <c r="BR102" s="7"/>
      <c r="BS102" s="7"/>
      <c r="CA102"/>
      <c r="CB102"/>
    </row>
    <row r="103" spans="1:179" s="29" customFormat="1" x14ac:dyDescent="0.25">
      <c r="A103" s="203" t="s">
        <v>237</v>
      </c>
      <c r="BF103" s="195"/>
      <c r="BG103" s="195"/>
      <c r="BH103" s="195"/>
      <c r="BJ103" s="195"/>
      <c r="BN103"/>
      <c r="BO103"/>
      <c r="BP103"/>
      <c r="BQ103" s="7"/>
      <c r="BR103" s="7"/>
      <c r="BS103" s="7"/>
      <c r="CA103"/>
      <c r="CB103"/>
    </row>
    <row r="104" spans="1:179" s="29" customFormat="1" x14ac:dyDescent="0.25">
      <c r="A104" s="203" t="s">
        <v>238</v>
      </c>
      <c r="BF104" s="195"/>
      <c r="BG104" s="195"/>
      <c r="BH104" s="195"/>
      <c r="BJ104" s="195"/>
      <c r="BN104"/>
      <c r="BO104"/>
      <c r="BP104"/>
      <c r="BQ104" s="7"/>
      <c r="BR104" s="7"/>
      <c r="BS104" s="7"/>
      <c r="CA104"/>
      <c r="CB104"/>
    </row>
    <row r="105" spans="1:179" s="29" customFormat="1" x14ac:dyDescent="0.25">
      <c r="A105" s="203" t="s">
        <v>239</v>
      </c>
      <c r="BF105" s="195"/>
      <c r="BG105" s="195"/>
      <c r="BH105" s="195"/>
      <c r="BJ105" s="195"/>
      <c r="BN105"/>
      <c r="BO105"/>
      <c r="BP105"/>
      <c r="BQ105" s="7"/>
      <c r="BR105" s="7"/>
      <c r="BS105" s="7"/>
      <c r="CA105"/>
      <c r="CB105"/>
    </row>
    <row r="106" spans="1:179" s="29" customFormat="1" x14ac:dyDescent="0.25">
      <c r="A106" s="203" t="s">
        <v>240</v>
      </c>
      <c r="BF106" s="195"/>
      <c r="BG106" s="195"/>
      <c r="BH106" s="195"/>
      <c r="BJ106" s="195"/>
      <c r="BN106"/>
      <c r="BO106"/>
      <c r="BP106"/>
      <c r="BQ106" s="7"/>
      <c r="BR106" s="7"/>
      <c r="BS106" s="7"/>
      <c r="CA106"/>
      <c r="CB106"/>
    </row>
    <row r="107" spans="1:179" s="29" customFormat="1" x14ac:dyDescent="0.25">
      <c r="BF107" s="195"/>
      <c r="BG107" s="195"/>
      <c r="BH107" s="195"/>
      <c r="BJ107" s="195"/>
      <c r="BN107"/>
      <c r="BO107"/>
      <c r="BP107"/>
      <c r="BQ107" s="7"/>
      <c r="BR107" s="7"/>
      <c r="BS107" s="7"/>
      <c r="CA107"/>
      <c r="CB107"/>
    </row>
    <row r="108" spans="1:179" s="29" customFormat="1" x14ac:dyDescent="0.25">
      <c r="BF108" s="195"/>
      <c r="BG108" s="195"/>
      <c r="BH108" s="195"/>
      <c r="BJ108" s="195"/>
      <c r="BN108"/>
      <c r="BO108"/>
      <c r="BP108"/>
      <c r="BQ108" s="7"/>
      <c r="BR108" s="7"/>
      <c r="BS108" s="7"/>
      <c r="CA108"/>
      <c r="CB108"/>
    </row>
    <row r="109" spans="1:179" s="29" customFormat="1" x14ac:dyDescent="0.25">
      <c r="BF109" s="195"/>
      <c r="BG109" s="195"/>
      <c r="BH109" s="195"/>
      <c r="BJ109" s="195"/>
      <c r="BN109"/>
      <c r="BO109"/>
      <c r="BP109"/>
      <c r="BQ109" s="7"/>
      <c r="BR109" s="7"/>
      <c r="BS109" s="7"/>
      <c r="CA109"/>
      <c r="CB109"/>
    </row>
    <row r="110" spans="1:179" s="29" customFormat="1" x14ac:dyDescent="0.25">
      <c r="BF110" s="195"/>
      <c r="BG110" s="195"/>
      <c r="BH110" s="195"/>
      <c r="BJ110" s="195"/>
      <c r="BN110"/>
      <c r="BO110"/>
      <c r="BP110"/>
      <c r="BQ110" s="7"/>
      <c r="BR110" s="7"/>
      <c r="BS110" s="7"/>
      <c r="CA110"/>
      <c r="CB110"/>
    </row>
    <row r="111" spans="1:179" s="29" customFormat="1" x14ac:dyDescent="0.25">
      <c r="BF111" s="195"/>
      <c r="BG111" s="195"/>
      <c r="BH111" s="195"/>
      <c r="BJ111" s="195"/>
      <c r="BN111"/>
      <c r="BO111"/>
      <c r="BP111"/>
      <c r="BQ111" s="7"/>
      <c r="BR111" s="7"/>
      <c r="BS111" s="7"/>
      <c r="CA111"/>
      <c r="CB111"/>
    </row>
    <row r="112" spans="1:179" s="29" customFormat="1" x14ac:dyDescent="0.25">
      <c r="BF112" s="195"/>
      <c r="BG112" s="195"/>
      <c r="BH112" s="195"/>
      <c r="BJ112" s="195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95"/>
      <c r="BG113" s="195"/>
      <c r="BH113" s="195"/>
      <c r="BJ113" s="195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95"/>
      <c r="BG114" s="195"/>
      <c r="BH114" s="195"/>
      <c r="BJ114" s="195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95"/>
      <c r="BG115" s="195"/>
      <c r="BH115" s="195"/>
      <c r="BJ115" s="195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95"/>
      <c r="BG116" s="195"/>
      <c r="BH116" s="195"/>
      <c r="BJ116" s="195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95"/>
      <c r="BG117" s="195"/>
      <c r="BH117" s="195"/>
      <c r="BJ117" s="195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95"/>
      <c r="BG118" s="195"/>
      <c r="BH118" s="195"/>
      <c r="BJ118" s="195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95"/>
      <c r="BG119" s="195"/>
      <c r="BH119" s="195"/>
      <c r="BJ119" s="195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95"/>
      <c r="BG120" s="195"/>
      <c r="BH120" s="195"/>
      <c r="BJ120" s="195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95"/>
      <c r="BG121" s="195"/>
      <c r="BH121" s="195"/>
      <c r="BJ121" s="195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95"/>
      <c r="BG122" s="195"/>
      <c r="BH122" s="195"/>
      <c r="BJ122" s="195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95"/>
      <c r="BG123" s="195"/>
      <c r="BH123" s="195"/>
      <c r="BJ123" s="195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95"/>
      <c r="BG124" s="195"/>
      <c r="BH124" s="195"/>
      <c r="BJ124" s="195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95"/>
      <c r="BG125" s="195"/>
      <c r="BH125" s="195"/>
      <c r="BJ125" s="195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95"/>
      <c r="BG126" s="195"/>
      <c r="BH126" s="195"/>
      <c r="BJ126" s="195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95"/>
      <c r="BG127" s="195"/>
      <c r="BH127" s="195"/>
      <c r="BJ127" s="195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95"/>
      <c r="BG128" s="195"/>
      <c r="BH128" s="195"/>
      <c r="BJ128" s="195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95"/>
      <c r="BG129" s="195"/>
      <c r="BH129" s="195"/>
      <c r="BJ129" s="195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95"/>
      <c r="BG130" s="195"/>
      <c r="BH130" s="195"/>
      <c r="BJ130" s="195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95"/>
      <c r="BG131" s="195"/>
      <c r="BH131" s="195"/>
      <c r="BJ131" s="195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95"/>
      <c r="BG132" s="195"/>
      <c r="BH132" s="195"/>
      <c r="BJ132" s="195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95"/>
      <c r="BG133" s="195"/>
      <c r="BH133" s="195"/>
      <c r="BJ133" s="195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95"/>
      <c r="BG134" s="195"/>
      <c r="BH134" s="195"/>
      <c r="BJ134" s="195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95"/>
      <c r="BG135" s="195"/>
      <c r="BH135" s="195"/>
      <c r="BJ135" s="195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95"/>
      <c r="BG136" s="195"/>
      <c r="BH136" s="195"/>
      <c r="BJ136" s="195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95"/>
      <c r="BG137" s="195"/>
      <c r="BH137" s="195"/>
      <c r="BJ137" s="195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95"/>
      <c r="BG138" s="195"/>
      <c r="BH138" s="195"/>
      <c r="BJ138" s="195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95"/>
      <c r="BG139" s="195"/>
      <c r="BH139" s="195"/>
      <c r="BJ139" s="195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95"/>
      <c r="BG140" s="195"/>
      <c r="BH140" s="195"/>
      <c r="BJ140" s="195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95"/>
      <c r="BG141" s="195"/>
      <c r="BH141" s="195"/>
      <c r="BJ141" s="195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honeticPr fontId="32" type="noConversion"/>
  <pageMargins left="0.7" right="0.7" top="0.75" bottom="0.75" header="0.3" footer="0.3"/>
  <pageSetup paperSize="9" scale="3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0DDCB7D7-BF9E-4946-8B71-A5ABDEF332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</vt:lpstr>
      <vt:lpstr>PL!Obszar_wydruku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2026-02-03T12:28:47Z</dcterms:created>
  <dcterms:modified xsi:type="dcterms:W3CDTF">2026-03-02T15:38:20Z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8aeff03d-035d-408f-b5c4-6432f51a45a1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